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9.septembar 2026/"/>
    </mc:Choice>
  </mc:AlternateContent>
  <xr:revisionPtr revIDLastSave="1575" documentId="11_90105BEF6665696E580C929D62A85702B6302EC2" xr6:coauthVersionLast="47" xr6:coauthVersionMax="47" xr10:uidLastSave="{3EB9BA9C-A82B-4BEA-BC11-93527ADC8500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2" l="1"/>
  <c r="E30" i="2"/>
  <c r="E43" i="2"/>
  <c r="E40" i="2"/>
  <c r="E28" i="2"/>
  <c r="E25" i="2"/>
  <c r="E35" i="2"/>
  <c r="E22" i="2"/>
  <c r="E11" i="2"/>
  <c r="E26" i="1"/>
  <c r="E33" i="1"/>
  <c r="E31" i="1"/>
  <c r="E30" i="1"/>
  <c r="E27" i="1"/>
  <c r="E10" i="1"/>
  <c r="E52" i="1" l="1"/>
  <c r="E14" i="1" s="1"/>
  <c r="E15" i="1" l="1"/>
  <c r="E7" i="1" s="1"/>
</calcChain>
</file>

<file path=xl/sharedStrings.xml><?xml version="1.0" encoding="utf-8"?>
<sst xmlns="http://schemas.openxmlformats.org/spreadsheetml/2006/main" count="109" uniqueCount="95">
  <si>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</si>
  <si>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</si>
  <si>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</si>
  <si>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</si>
  <si>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</si>
  <si>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</si>
  <si>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</si>
  <si>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</si>
  <si>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</si>
  <si>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</si>
  <si>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</si>
  <si>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</si>
  <si>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</si>
  <si>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</si>
  <si>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</si>
  <si>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</si>
  <si>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</si>
  <si>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</si>
  <si>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</si>
  <si>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</si>
  <si>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</si>
  <si>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</si>
  <si>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</si>
  <si>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</si>
  <si>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</si>
  <si>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</si>
  <si>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</si>
  <si>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</si>
  <si>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</si>
  <si>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</si>
  <si>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</si>
  <si>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</si>
  <si>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</si>
  <si>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</si>
  <si>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</si>
  <si>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</si>
  <si>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</si>
  <si>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</si>
  <si>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</si>
  <si>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</si>
  <si>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</si>
  <si>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</si>
  <si>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</si>
  <si>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</si>
  <si>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</si>
  <si>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</si>
  <si>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</si>
  <si>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</si>
  <si>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</si>
  <si>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</si>
  <si>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</si>
  <si>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</si>
  <si>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</si>
  <si>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</si>
  <si>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</si>
  <si>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04.09.2026.</t>
  </si>
  <si>
    <t>03.09.2026.</t>
  </si>
  <si>
    <t xml:space="preserve">TELEKOM </t>
  </si>
  <si>
    <t>BEOHEM-3 d.o.o.</t>
  </si>
  <si>
    <t>Boehringer Ingelheim Serbia d.o.o. Beogr</t>
  </si>
  <si>
    <t>ECOTRADE BG DOO NIŠ</t>
  </si>
  <si>
    <t>Farmalogist d.o.o.</t>
  </si>
  <si>
    <t>PharmaSwiss doo</t>
  </si>
  <si>
    <t>PHOENIX PHARMA DOO BEOGRAD</t>
  </si>
  <si>
    <t>Sopharma Trading</t>
  </si>
  <si>
    <t>VEGA PHARMACEUTICAL LOGISTICS DOO</t>
  </si>
  <si>
    <t>Narcissus d.o.o.</t>
  </si>
  <si>
    <t>ORTHOAID DOO BEOGRAD</t>
  </si>
  <si>
    <t>T&amp;M GROUP SOLUTIONS DOO</t>
  </si>
  <si>
    <t>FLORA KOMERC DOO</t>
  </si>
  <si>
    <t>Vicor DOO</t>
  </si>
  <si>
    <t>GALEN FOKUS BEOGRAD</t>
  </si>
  <si>
    <t>TEAMEDICAL doo</t>
  </si>
  <si>
    <t>Yunycom d.o.o.</t>
  </si>
  <si>
    <t>071</t>
  </si>
  <si>
    <t>074</t>
  </si>
  <si>
    <t>078</t>
  </si>
  <si>
    <t>085</t>
  </si>
  <si>
    <t>086</t>
  </si>
  <si>
    <t>O7D</t>
  </si>
  <si>
    <t>ISHRANA</t>
  </si>
  <si>
    <t>LEK</t>
  </si>
  <si>
    <t xml:space="preserve">LEK SA C LISTE </t>
  </si>
  <si>
    <t>IMPLATANTI</t>
  </si>
  <si>
    <t xml:space="preserve">SANITETSKI </t>
  </si>
  <si>
    <t>REAGENSI</t>
  </si>
  <si>
    <t>PALANKA PROMET</t>
  </si>
  <si>
    <t>BOZILOVIC</t>
  </si>
  <si>
    <t xml:space="preserve">KISEONIK </t>
  </si>
  <si>
    <t xml:space="preserve">MESSER </t>
  </si>
  <si>
    <t>SUPERLAB</t>
  </si>
  <si>
    <t>LEK VAN LIST E</t>
  </si>
  <si>
    <t>DIAHEM</t>
  </si>
  <si>
    <t>INOPHARM</t>
  </si>
  <si>
    <t>PROTON SISTEM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</si>
</sst>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3" fillId="0" borderId="0" xfId="0" applyFont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vertical="center"/>
    </xf>
    <xf numFmtId="4" fontId="11" fillId="2" borderId="1" xfId="1" applyNumberFormat="1" applyFont="1" applyFill="1" applyBorder="1" applyAlignment="1">
      <alignment vertical="top"/>
    </xf>
    <xf numFmtId="0" fontId="6" fillId="0" borderId="1" xfId="1" applyBorder="1" applyAlignment="1">
      <alignment vertical="top"/>
    </xf>
    <xf numFmtId="0" fontId="0" fillId="0" borderId="1" xfId="0" applyBorder="1" applyAlignment="1">
      <alignment horizontal="center"/>
    </xf>
    <xf numFmtId="4" fontId="9" fillId="0" borderId="1" xfId="1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/>
    </xf>
    <xf numFmtId="4" fontId="6" fillId="0" borderId="1" xfId="1" applyNumberFormat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workbookViewId="0">
      <selection activeCell="J10" sqref="J10"/>
    </sheetView>
  </sheetViews>
  <sheetFormatPr defaultRowHeight="15" x14ac:dyDescent="0.25"/>
  <cols>
    <col min="1" max="1" width="11.28515625" style="18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6" t="s">
        <v>0</v>
      </c>
      <c r="B1" s="3"/>
      <c r="C1" s="3"/>
      <c r="D1"/>
    </row>
    <row r="2" spans="1:9" x14ac:dyDescent="0.25">
      <c r="A2" s="17"/>
      <c r="B2"/>
      <c r="C2"/>
      <c r="D2"/>
    </row>
    <row r="3" spans="1:9" ht="18.75" x14ac:dyDescent="0.25">
      <c r="C3" s="4" t="s">
        <v>1</v>
      </c>
      <c r="D3" s="15"/>
      <c r="E3" s="29" t="s">
        <v>55</v>
      </c>
    </row>
    <row r="7" spans="1:9" ht="18.75" x14ac:dyDescent="0.3">
      <c r="A7" s="58" t="s">
        <v>3</v>
      </c>
      <c r="B7" s="59"/>
      <c r="C7" s="60"/>
      <c r="D7" s="10" t="s">
        <v>55</v>
      </c>
      <c r="E7" s="9">
        <f>+E15</f>
        <v>711300.03999999911</v>
      </c>
      <c r="F7" s="6"/>
      <c r="G7" s="6"/>
    </row>
    <row r="8" spans="1:9" x14ac:dyDescent="0.25">
      <c r="A8" s="19"/>
      <c r="B8" s="5" t="s">
        <v>2</v>
      </c>
      <c r="C8" s="5"/>
      <c r="D8" s="10" t="s">
        <v>56</v>
      </c>
      <c r="E8" s="28">
        <v>1860455.22</v>
      </c>
      <c r="H8" s="6"/>
    </row>
    <row r="9" spans="1:9" x14ac:dyDescent="0.25">
      <c r="A9" s="2">
        <v>2</v>
      </c>
      <c r="B9" s="49" t="s">
        <v>4</v>
      </c>
      <c r="C9" s="50"/>
      <c r="D9" s="51"/>
      <c r="E9" s="8"/>
      <c r="F9"/>
      <c r="G9"/>
    </row>
    <row r="10" spans="1:9" x14ac:dyDescent="0.25">
      <c r="A10" s="2">
        <v>3</v>
      </c>
      <c r="B10" s="49" t="s">
        <v>37</v>
      </c>
      <c r="C10" s="50"/>
      <c r="D10" s="51"/>
      <c r="E10" s="7">
        <f>6113419.17+2187639.71</f>
        <v>8301058.8799999999</v>
      </c>
      <c r="F10" s="14"/>
      <c r="G10" s="14"/>
      <c r="H10" s="6"/>
    </row>
    <row r="11" spans="1:9" x14ac:dyDescent="0.25">
      <c r="A11" s="2">
        <v>4</v>
      </c>
      <c r="B11" s="49" t="s">
        <v>5</v>
      </c>
      <c r="C11" s="50"/>
      <c r="D11" s="51"/>
      <c r="E11" s="8">
        <v>5150</v>
      </c>
      <c r="F11" s="14"/>
      <c r="G11"/>
      <c r="H11" s="6"/>
    </row>
    <row r="12" spans="1:9" ht="16.5" customHeight="1" x14ac:dyDescent="0.25">
      <c r="A12" s="2">
        <v>5</v>
      </c>
      <c r="B12" s="49" t="s">
        <v>6</v>
      </c>
      <c r="C12" s="50"/>
      <c r="D12" s="51"/>
      <c r="E12" s="7"/>
      <c r="F12" s="14"/>
      <c r="G12" s="14"/>
      <c r="H12" s="6"/>
    </row>
    <row r="13" spans="1:9" x14ac:dyDescent="0.25">
      <c r="A13" s="2">
        <v>6</v>
      </c>
      <c r="B13" s="55" t="s">
        <v>7</v>
      </c>
      <c r="C13" s="56"/>
      <c r="D13" s="57"/>
      <c r="E13" s="7">
        <v>45593.67</v>
      </c>
      <c r="F13" s="6"/>
    </row>
    <row r="14" spans="1:9" x14ac:dyDescent="0.25">
      <c r="A14" s="20">
        <v>7</v>
      </c>
      <c r="B14" s="55" t="s">
        <v>25</v>
      </c>
      <c r="C14" s="56"/>
      <c r="D14" s="57"/>
      <c r="E14" s="7">
        <f>+E52</f>
        <v>9500957.7300000004</v>
      </c>
      <c r="F14" s="6"/>
      <c r="I14" s="6"/>
    </row>
    <row r="15" spans="1:9" x14ac:dyDescent="0.25">
      <c r="A15" s="52" t="s">
        <v>8</v>
      </c>
      <c r="B15" s="53"/>
      <c r="C15" s="53"/>
      <c r="D15" s="54"/>
      <c r="E15" s="9">
        <f>+E8+E9+E10+E11+E12+E13-E14</f>
        <v>711300.03999999911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1" t="s">
        <v>9</v>
      </c>
      <c r="B18" s="62"/>
      <c r="C18" s="62"/>
      <c r="D18" s="62"/>
      <c r="E18" s="63"/>
    </row>
    <row r="19" spans="1:9" x14ac:dyDescent="0.25">
      <c r="A19" s="2">
        <v>1</v>
      </c>
      <c r="B19" s="49" t="s">
        <v>10</v>
      </c>
      <c r="C19" s="50"/>
      <c r="D19" s="51"/>
      <c r="E19" s="24">
        <v>45593.67</v>
      </c>
      <c r="F19"/>
      <c r="G19"/>
    </row>
    <row r="20" spans="1:9" x14ac:dyDescent="0.25">
      <c r="A20" s="2">
        <v>2</v>
      </c>
      <c r="B20" s="49" t="s">
        <v>11</v>
      </c>
      <c r="C20" s="50"/>
      <c r="D20" s="50"/>
      <c r="E20" s="39"/>
      <c r="F20"/>
      <c r="G20"/>
    </row>
    <row r="21" spans="1:9" x14ac:dyDescent="0.25">
      <c r="A21" s="2">
        <v>3</v>
      </c>
      <c r="B21" s="49" t="s">
        <v>12</v>
      </c>
      <c r="C21" s="50"/>
      <c r="D21" s="50"/>
      <c r="E21" s="39"/>
      <c r="F21" s="14"/>
      <c r="G21"/>
    </row>
    <row r="22" spans="1:9" x14ac:dyDescent="0.25">
      <c r="A22" s="2">
        <v>4</v>
      </c>
      <c r="B22" s="49" t="s">
        <v>13</v>
      </c>
      <c r="C22" s="50"/>
      <c r="D22" s="50"/>
      <c r="E22" s="39">
        <v>2187639.71</v>
      </c>
      <c r="F22" s="14"/>
      <c r="G22"/>
      <c r="H22"/>
    </row>
    <row r="23" spans="1:9" x14ac:dyDescent="0.25">
      <c r="A23" s="2">
        <v>5</v>
      </c>
      <c r="B23" s="49" t="s">
        <v>14</v>
      </c>
      <c r="C23" s="50"/>
      <c r="D23" s="50"/>
      <c r="E23" s="39"/>
      <c r="F23"/>
      <c r="G23"/>
      <c r="H23"/>
    </row>
    <row r="24" spans="1:9" x14ac:dyDescent="0.25">
      <c r="A24" s="2">
        <v>6</v>
      </c>
      <c r="B24" s="49" t="s">
        <v>35</v>
      </c>
      <c r="C24" s="50"/>
      <c r="D24" s="50"/>
      <c r="E24" s="39"/>
      <c r="F24"/>
      <c r="G24"/>
      <c r="H24"/>
    </row>
    <row r="25" spans="1:9" x14ac:dyDescent="0.25">
      <c r="A25" s="2">
        <v>7</v>
      </c>
      <c r="B25" s="49" t="s">
        <v>15</v>
      </c>
      <c r="C25" s="50"/>
      <c r="D25" s="50"/>
      <c r="E25" s="39">
        <v>176148.19</v>
      </c>
      <c r="F25"/>
      <c r="G25" s="14"/>
      <c r="H25"/>
    </row>
    <row r="26" spans="1:9" x14ac:dyDescent="0.25">
      <c r="A26" s="2">
        <v>8</v>
      </c>
      <c r="B26" s="49" t="s">
        <v>16</v>
      </c>
      <c r="C26" s="50"/>
      <c r="D26" s="50"/>
      <c r="E26" s="42">
        <f>1341360+6+129000.34</f>
        <v>1470366.34</v>
      </c>
      <c r="F26" s="14"/>
      <c r="G26" s="6"/>
      <c r="H26"/>
      <c r="I26" s="6"/>
    </row>
    <row r="27" spans="1:9" x14ac:dyDescent="0.25">
      <c r="A27" s="2">
        <v>9</v>
      </c>
      <c r="B27" s="49" t="s">
        <v>17</v>
      </c>
      <c r="C27" s="50"/>
      <c r="D27" s="50"/>
      <c r="E27" s="39">
        <f>60103.91+3285792.06</f>
        <v>3345895.97</v>
      </c>
      <c r="F27"/>
      <c r="H27"/>
    </row>
    <row r="28" spans="1:9" x14ac:dyDescent="0.25">
      <c r="A28" s="2">
        <v>10</v>
      </c>
      <c r="B28" s="49" t="s">
        <v>18</v>
      </c>
      <c r="C28" s="50"/>
      <c r="D28" s="50"/>
      <c r="E28" s="39"/>
      <c r="F28"/>
    </row>
    <row r="29" spans="1:9" x14ac:dyDescent="0.25">
      <c r="A29" s="2">
        <v>11</v>
      </c>
      <c r="B29" s="49" t="s">
        <v>19</v>
      </c>
      <c r="C29" s="50"/>
      <c r="D29" s="50"/>
      <c r="E29" s="39"/>
      <c r="F29"/>
      <c r="H29" s="6"/>
    </row>
    <row r="30" spans="1:9" x14ac:dyDescent="0.25">
      <c r="A30" s="2">
        <v>12</v>
      </c>
      <c r="B30" s="49" t="s">
        <v>20</v>
      </c>
      <c r="C30" s="50"/>
      <c r="D30" s="50"/>
      <c r="E30" s="39">
        <f>149806.76+406783.8</f>
        <v>556590.56000000006</v>
      </c>
      <c r="F30"/>
    </row>
    <row r="31" spans="1:9" x14ac:dyDescent="0.25">
      <c r="A31" s="2">
        <v>13</v>
      </c>
      <c r="B31" s="49" t="s">
        <v>41</v>
      </c>
      <c r="C31" s="50"/>
      <c r="D31" s="50"/>
      <c r="E31" s="40">
        <f>124442.4+432476.4</f>
        <v>556918.80000000005</v>
      </c>
      <c r="F31"/>
    </row>
    <row r="32" spans="1:9" x14ac:dyDescent="0.25">
      <c r="A32" s="2">
        <v>14</v>
      </c>
      <c r="B32" s="49" t="s">
        <v>52</v>
      </c>
      <c r="C32" s="50"/>
      <c r="D32" s="50"/>
      <c r="E32" s="41"/>
      <c r="F32"/>
    </row>
    <row r="33" spans="1:7" x14ac:dyDescent="0.25">
      <c r="A33" s="2">
        <v>15</v>
      </c>
      <c r="B33" s="49" t="s">
        <v>21</v>
      </c>
      <c r="C33" s="50"/>
      <c r="D33" s="50"/>
      <c r="E33" s="40">
        <f>130387.29</f>
        <v>130387.29</v>
      </c>
      <c r="F33"/>
    </row>
    <row r="34" spans="1:7" x14ac:dyDescent="0.25">
      <c r="A34" s="2">
        <v>16</v>
      </c>
      <c r="B34" s="49" t="s">
        <v>22</v>
      </c>
      <c r="C34" s="50"/>
      <c r="D34" s="50"/>
      <c r="E34" s="42">
        <v>334840</v>
      </c>
      <c r="F34"/>
    </row>
    <row r="35" spans="1:7" x14ac:dyDescent="0.25">
      <c r="A35" s="2">
        <v>17</v>
      </c>
      <c r="B35" s="49" t="s">
        <v>46</v>
      </c>
      <c r="C35" s="50"/>
      <c r="D35" s="50"/>
      <c r="E35" s="41"/>
      <c r="F35"/>
      <c r="G35"/>
    </row>
    <row r="36" spans="1:7" x14ac:dyDescent="0.25">
      <c r="A36" s="2">
        <v>18</v>
      </c>
      <c r="B36" s="49" t="s">
        <v>23</v>
      </c>
      <c r="C36" s="50"/>
      <c r="D36" s="50"/>
      <c r="E36" s="39"/>
      <c r="F36"/>
      <c r="G36"/>
    </row>
    <row r="37" spans="1:7" x14ac:dyDescent="0.25">
      <c r="A37" s="2">
        <v>19</v>
      </c>
      <c r="B37" s="49" t="s">
        <v>39</v>
      </c>
      <c r="C37" s="50"/>
      <c r="D37" s="50"/>
      <c r="E37" s="40">
        <v>384410.29</v>
      </c>
      <c r="F37"/>
      <c r="G37"/>
    </row>
    <row r="38" spans="1:7" x14ac:dyDescent="0.25">
      <c r="A38" s="2">
        <v>20</v>
      </c>
      <c r="B38" s="49" t="s">
        <v>48</v>
      </c>
      <c r="C38" s="50"/>
      <c r="D38" s="50"/>
      <c r="E38" s="39">
        <v>312166.90999999997</v>
      </c>
      <c r="F38"/>
      <c r="G38"/>
    </row>
    <row r="39" spans="1:7" ht="15" customHeight="1" x14ac:dyDescent="0.25">
      <c r="A39" s="2">
        <v>21</v>
      </c>
      <c r="B39" s="49" t="s">
        <v>34</v>
      </c>
      <c r="C39" s="50"/>
      <c r="D39" s="50"/>
      <c r="E39" s="39"/>
      <c r="F39"/>
      <c r="G39"/>
    </row>
    <row r="40" spans="1:7" x14ac:dyDescent="0.25">
      <c r="A40" s="2">
        <v>22</v>
      </c>
      <c r="B40" s="49" t="s">
        <v>35</v>
      </c>
      <c r="C40" s="50"/>
      <c r="D40" s="51"/>
      <c r="E40" s="24"/>
      <c r="F40"/>
      <c r="G40"/>
    </row>
    <row r="41" spans="1:7" x14ac:dyDescent="0.25">
      <c r="A41" s="2">
        <v>23</v>
      </c>
      <c r="B41" s="11" t="s">
        <v>32</v>
      </c>
      <c r="C41" s="12"/>
      <c r="D41" s="13"/>
      <c r="E41" s="27"/>
      <c r="F41"/>
      <c r="G41"/>
    </row>
    <row r="42" spans="1:7" x14ac:dyDescent="0.25">
      <c r="A42" s="2">
        <v>24</v>
      </c>
      <c r="B42" s="11" t="s">
        <v>33</v>
      </c>
      <c r="C42" s="12"/>
      <c r="D42" s="13"/>
      <c r="E42" s="24"/>
      <c r="F42"/>
    </row>
    <row r="43" spans="1:7" x14ac:dyDescent="0.25">
      <c r="A43" s="2">
        <v>25</v>
      </c>
      <c r="B43" s="55" t="s">
        <v>38</v>
      </c>
      <c r="C43" s="56"/>
      <c r="D43" s="57"/>
      <c r="E43" s="25"/>
      <c r="F43"/>
    </row>
    <row r="44" spans="1:7" x14ac:dyDescent="0.25">
      <c r="A44" s="2">
        <v>26</v>
      </c>
      <c r="B44" s="49" t="s">
        <v>53</v>
      </c>
      <c r="C44" s="50"/>
      <c r="D44" s="50"/>
      <c r="E44" s="25"/>
      <c r="F44"/>
    </row>
    <row r="45" spans="1:7" x14ac:dyDescent="0.25">
      <c r="A45" s="2">
        <v>27</v>
      </c>
      <c r="B45" s="49" t="s">
        <v>43</v>
      </c>
      <c r="C45" s="50"/>
      <c r="D45" s="50"/>
      <c r="E45" s="25"/>
      <c r="F45"/>
    </row>
    <row r="46" spans="1:7" x14ac:dyDescent="0.25">
      <c r="A46" s="2">
        <v>28</v>
      </c>
      <c r="B46" s="49" t="s">
        <v>40</v>
      </c>
      <c r="C46" s="50"/>
      <c r="D46" s="50"/>
      <c r="E46" s="25"/>
      <c r="F46"/>
    </row>
    <row r="47" spans="1:7" x14ac:dyDescent="0.25">
      <c r="A47" s="2">
        <v>29</v>
      </c>
      <c r="B47" s="48" t="s">
        <v>36</v>
      </c>
      <c r="C47" s="48"/>
      <c r="D47" s="48"/>
      <c r="E47" s="7"/>
      <c r="F47"/>
      <c r="G47"/>
    </row>
    <row r="48" spans="1:7" x14ac:dyDescent="0.25">
      <c r="A48" s="2">
        <v>30</v>
      </c>
      <c r="B48" s="48" t="s">
        <v>47</v>
      </c>
      <c r="C48" s="48"/>
      <c r="D48" s="48"/>
      <c r="E48" s="7"/>
      <c r="F48"/>
      <c r="G48"/>
    </row>
    <row r="49" spans="1:14" x14ac:dyDescent="0.25">
      <c r="A49" s="2">
        <v>31</v>
      </c>
      <c r="B49" s="48" t="s">
        <v>45</v>
      </c>
      <c r="C49" s="48"/>
      <c r="D49" s="48"/>
      <c r="E49" s="7"/>
      <c r="F49"/>
      <c r="G49"/>
    </row>
    <row r="50" spans="1:14" x14ac:dyDescent="0.25">
      <c r="A50" s="2">
        <v>32</v>
      </c>
      <c r="B50" s="48" t="s">
        <v>44</v>
      </c>
      <c r="C50" s="48"/>
      <c r="D50" s="48"/>
      <c r="E50" s="7"/>
      <c r="F50"/>
      <c r="G50"/>
    </row>
    <row r="51" spans="1:14" x14ac:dyDescent="0.25">
      <c r="A51" s="2">
        <v>33</v>
      </c>
      <c r="B51" s="49" t="s">
        <v>42</v>
      </c>
      <c r="C51" s="50"/>
      <c r="D51" s="51"/>
      <c r="E51" s="7"/>
      <c r="F51"/>
      <c r="G51"/>
    </row>
    <row r="52" spans="1:14" x14ac:dyDescent="0.25">
      <c r="A52" s="52" t="s">
        <v>24</v>
      </c>
      <c r="B52" s="53"/>
      <c r="C52" s="53"/>
      <c r="D52" s="54"/>
      <c r="E52" s="9">
        <f>SUM(E19:E51)</f>
        <v>9500957.7300000004</v>
      </c>
      <c r="F52" s="6"/>
      <c r="G52" s="6"/>
      <c r="N52" s="1" t="s">
        <v>54</v>
      </c>
    </row>
  </sheetData>
  <mergeCells count="41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2:D52"/>
    <mergeCell ref="B36:D36"/>
    <mergeCell ref="B43:D43"/>
    <mergeCell ref="B27:D27"/>
    <mergeCell ref="B30:D30"/>
    <mergeCell ref="B33:D33"/>
    <mergeCell ref="B34:D34"/>
    <mergeCell ref="B35:D35"/>
    <mergeCell ref="B51:D51"/>
    <mergeCell ref="B45:D45"/>
    <mergeCell ref="B28:D28"/>
    <mergeCell ref="B29:D29"/>
    <mergeCell ref="B38:D38"/>
    <mergeCell ref="B48:D48"/>
    <mergeCell ref="B47:D47"/>
    <mergeCell ref="B37:D37"/>
    <mergeCell ref="B50:D50"/>
    <mergeCell ref="B46:D46"/>
    <mergeCell ref="B23:D23"/>
    <mergeCell ref="B25:D25"/>
    <mergeCell ref="B26:D26"/>
    <mergeCell ref="B49:D49"/>
    <mergeCell ref="B40:D40"/>
    <mergeCell ref="B31:D31"/>
    <mergeCell ref="B39:D39"/>
    <mergeCell ref="B24:D24"/>
    <mergeCell ref="B32:D32"/>
    <mergeCell ref="B44:D44"/>
  </mergeCells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9"/>
  <sheetViews>
    <sheetView zoomScaleNormal="100" workbookViewId="0">
      <selection activeCell="E47" sqref="E47"/>
    </sheetView>
  </sheetViews>
  <sheetFormatPr defaultRowHeight="15" x14ac:dyDescent="0.25"/>
  <cols>
    <col min="1" max="1" width="5" customWidth="1"/>
    <col min="2" max="2" width="9.7109375" style="17" customWidth="1"/>
    <col min="3" max="3" width="37.5703125" style="17" customWidth="1"/>
    <col min="4" max="4" width="41.7109375" style="17" customWidth="1"/>
    <col min="5" max="5" width="20.85546875" style="17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6" t="s">
        <v>0</v>
      </c>
      <c r="C1" s="16"/>
      <c r="D1" s="16"/>
    </row>
    <row r="3" spans="1:10" ht="18.75" x14ac:dyDescent="0.25">
      <c r="B3" s="18"/>
      <c r="C3" s="18"/>
      <c r="D3" s="26" t="s">
        <v>1</v>
      </c>
    </row>
    <row r="4" spans="1:10" ht="15.75" x14ac:dyDescent="0.25">
      <c r="A4" s="38" t="s">
        <v>30</v>
      </c>
      <c r="B4" s="38"/>
      <c r="C4" s="38"/>
      <c r="D4" s="21"/>
      <c r="E4" s="23" t="s">
        <v>55</v>
      </c>
    </row>
    <row r="5" spans="1:10" ht="15.75" x14ac:dyDescent="0.25">
      <c r="C5" s="21"/>
      <c r="D5" s="21"/>
      <c r="E5" s="21"/>
    </row>
    <row r="7" spans="1:10" s="3" customFormat="1" ht="24" customHeight="1" x14ac:dyDescent="0.25">
      <c r="A7" s="22" t="s">
        <v>31</v>
      </c>
      <c r="B7" s="22" t="s">
        <v>26</v>
      </c>
      <c r="C7" s="22" t="s">
        <v>27</v>
      </c>
      <c r="D7" s="22" t="s">
        <v>28</v>
      </c>
      <c r="E7" s="22" t="s">
        <v>29</v>
      </c>
    </row>
    <row r="8" spans="1:10" x14ac:dyDescent="0.25">
      <c r="A8" s="5">
        <v>1</v>
      </c>
      <c r="B8" s="30" t="s">
        <v>49</v>
      </c>
      <c r="C8" s="2" t="s">
        <v>50</v>
      </c>
      <c r="D8" s="32" t="s">
        <v>51</v>
      </c>
      <c r="E8" s="34">
        <v>6</v>
      </c>
    </row>
    <row r="9" spans="1:10" x14ac:dyDescent="0.25">
      <c r="A9" s="5"/>
      <c r="B9" s="37"/>
      <c r="C9" s="31"/>
      <c r="D9" s="31" t="s">
        <v>57</v>
      </c>
      <c r="E9" s="33">
        <v>129000.34</v>
      </c>
    </row>
    <row r="10" spans="1:10" x14ac:dyDescent="0.25">
      <c r="A10" s="5"/>
      <c r="B10" s="43"/>
      <c r="C10" s="44"/>
      <c r="D10" s="43" t="s">
        <v>68</v>
      </c>
      <c r="E10" s="47">
        <v>1341360</v>
      </c>
    </row>
    <row r="11" spans="1:10" x14ac:dyDescent="0.25">
      <c r="A11" s="5"/>
      <c r="B11" s="43"/>
      <c r="C11" s="44"/>
      <c r="D11" s="43"/>
      <c r="E11" s="45">
        <f>SUM(E8:E10)</f>
        <v>1470366.34</v>
      </c>
    </row>
    <row r="12" spans="1:10" x14ac:dyDescent="0.25">
      <c r="A12" s="5"/>
      <c r="B12" s="43" t="s">
        <v>74</v>
      </c>
      <c r="C12" s="31" t="s">
        <v>81</v>
      </c>
      <c r="D12" s="43" t="s">
        <v>58</v>
      </c>
      <c r="E12" s="47">
        <v>1184700</v>
      </c>
      <c r="J12" s="35"/>
    </row>
    <row r="13" spans="1:10" x14ac:dyDescent="0.25">
      <c r="A13" s="5"/>
      <c r="B13" s="43"/>
      <c r="C13" s="31"/>
      <c r="D13" s="43" t="s">
        <v>59</v>
      </c>
      <c r="E13" s="47">
        <v>836382.8</v>
      </c>
      <c r="J13" s="36"/>
    </row>
    <row r="14" spans="1:10" x14ac:dyDescent="0.25">
      <c r="A14" s="5"/>
      <c r="B14" s="43"/>
      <c r="C14" s="31"/>
      <c r="D14" s="43" t="s">
        <v>60</v>
      </c>
      <c r="E14" s="47">
        <v>8496.4</v>
      </c>
      <c r="J14" s="36"/>
    </row>
    <row r="15" spans="1:10" x14ac:dyDescent="0.25">
      <c r="A15" s="5"/>
      <c r="B15" s="43"/>
      <c r="C15" s="31"/>
      <c r="D15" s="43" t="s">
        <v>61</v>
      </c>
      <c r="E15" s="47">
        <v>180083.96999999997</v>
      </c>
    </row>
    <row r="16" spans="1:10" x14ac:dyDescent="0.25">
      <c r="A16" s="5"/>
      <c r="B16" s="43"/>
      <c r="C16" s="31"/>
      <c r="D16" s="43" t="s">
        <v>93</v>
      </c>
      <c r="E16" s="47">
        <v>22703.91</v>
      </c>
    </row>
    <row r="17" spans="1:5" x14ac:dyDescent="0.25">
      <c r="A17" s="5"/>
      <c r="B17" s="43"/>
      <c r="C17" s="31"/>
      <c r="D17" s="43" t="s">
        <v>62</v>
      </c>
      <c r="E17" s="47">
        <v>6371.9</v>
      </c>
    </row>
    <row r="18" spans="1:5" x14ac:dyDescent="0.25">
      <c r="A18" s="5"/>
      <c r="B18" s="43"/>
      <c r="C18" s="31"/>
      <c r="D18" s="43" t="s">
        <v>94</v>
      </c>
      <c r="E18" s="47">
        <v>37400</v>
      </c>
    </row>
    <row r="19" spans="1:5" x14ac:dyDescent="0.25">
      <c r="A19" s="5"/>
      <c r="B19" s="43"/>
      <c r="C19" s="31"/>
      <c r="D19" s="43" t="s">
        <v>63</v>
      </c>
      <c r="E19" s="47">
        <v>483839.77</v>
      </c>
    </row>
    <row r="20" spans="1:5" x14ac:dyDescent="0.25">
      <c r="A20" s="5"/>
      <c r="B20" s="43"/>
      <c r="C20" s="44"/>
      <c r="D20" s="43" t="s">
        <v>64</v>
      </c>
      <c r="E20" s="47">
        <v>232157.22</v>
      </c>
    </row>
    <row r="21" spans="1:5" x14ac:dyDescent="0.25">
      <c r="A21" s="5"/>
      <c r="B21" s="43"/>
      <c r="C21" s="44"/>
      <c r="D21" s="43" t="s">
        <v>65</v>
      </c>
      <c r="E21" s="47">
        <v>353760</v>
      </c>
    </row>
    <row r="22" spans="1:5" x14ac:dyDescent="0.25">
      <c r="A22" s="5"/>
      <c r="B22" s="43"/>
      <c r="C22" s="44"/>
      <c r="D22" s="43"/>
      <c r="E22" s="45">
        <f>SUM(E12:E21)</f>
        <v>3345895.97</v>
      </c>
    </row>
    <row r="23" spans="1:5" x14ac:dyDescent="0.25">
      <c r="A23" s="5"/>
      <c r="B23" s="43" t="s">
        <v>75</v>
      </c>
      <c r="C23" s="44" t="s">
        <v>82</v>
      </c>
      <c r="D23" s="43" t="s">
        <v>63</v>
      </c>
      <c r="E23" s="47">
        <v>41842.339999999997</v>
      </c>
    </row>
    <row r="24" spans="1:5" x14ac:dyDescent="0.25">
      <c r="A24" s="5"/>
      <c r="B24" s="43"/>
      <c r="C24" s="44"/>
      <c r="D24" s="43" t="s">
        <v>64</v>
      </c>
      <c r="E24" s="47">
        <v>270324.57</v>
      </c>
    </row>
    <row r="25" spans="1:5" x14ac:dyDescent="0.25">
      <c r="A25" s="5"/>
      <c r="B25" s="43"/>
      <c r="C25" s="44"/>
      <c r="D25" s="43"/>
      <c r="E25" s="45">
        <f>SUM(E23:E24)</f>
        <v>312166.91000000003</v>
      </c>
    </row>
    <row r="26" spans="1:5" x14ac:dyDescent="0.25">
      <c r="A26" s="5"/>
      <c r="B26" s="43" t="s">
        <v>76</v>
      </c>
      <c r="C26" s="44" t="s">
        <v>83</v>
      </c>
      <c r="D26" s="43" t="s">
        <v>66</v>
      </c>
      <c r="E26" s="47">
        <v>106480</v>
      </c>
    </row>
    <row r="27" spans="1:5" ht="16.5" customHeight="1" x14ac:dyDescent="0.25">
      <c r="A27" s="5"/>
      <c r="B27" s="43"/>
      <c r="C27" s="44"/>
      <c r="D27" s="43" t="s">
        <v>67</v>
      </c>
      <c r="E27" s="47">
        <v>228360</v>
      </c>
    </row>
    <row r="28" spans="1:5" ht="16.5" customHeight="1" x14ac:dyDescent="0.25">
      <c r="A28" s="5"/>
      <c r="B28" s="43"/>
      <c r="C28" s="44"/>
      <c r="D28" s="43"/>
      <c r="E28" s="45">
        <f>SUM(E26:E27)</f>
        <v>334840</v>
      </c>
    </row>
    <row r="29" spans="1:5" x14ac:dyDescent="0.25">
      <c r="A29" s="5"/>
      <c r="B29" s="43" t="s">
        <v>77</v>
      </c>
      <c r="C29" s="44" t="s">
        <v>84</v>
      </c>
      <c r="D29" s="43" t="s">
        <v>61</v>
      </c>
      <c r="E29" s="47">
        <v>61027.199999999997</v>
      </c>
    </row>
    <row r="30" spans="1:5" x14ac:dyDescent="0.25">
      <c r="A30" s="5"/>
      <c r="B30" s="43"/>
      <c r="C30" s="44"/>
      <c r="D30" s="43" t="s">
        <v>69</v>
      </c>
      <c r="E30" s="47">
        <f>48720+96219.56+2760+3600+46080</f>
        <v>197379.56</v>
      </c>
    </row>
    <row r="31" spans="1:5" x14ac:dyDescent="0.25">
      <c r="A31" s="5"/>
      <c r="B31" s="43"/>
      <c r="C31" s="44"/>
      <c r="D31" s="43" t="s">
        <v>63</v>
      </c>
      <c r="E31" s="47">
        <v>51186.600000000006</v>
      </c>
    </row>
    <row r="32" spans="1:5" x14ac:dyDescent="0.25">
      <c r="A32" s="5"/>
      <c r="B32" s="43" t="s">
        <v>77</v>
      </c>
      <c r="C32" s="44"/>
      <c r="D32" s="43" t="s">
        <v>65</v>
      </c>
      <c r="E32" s="47">
        <v>185940</v>
      </c>
    </row>
    <row r="33" spans="1:5" x14ac:dyDescent="0.25">
      <c r="A33" s="5"/>
      <c r="B33" s="43"/>
      <c r="C33" s="44"/>
      <c r="D33" s="43" t="s">
        <v>90</v>
      </c>
      <c r="E33" s="47">
        <v>1147.2</v>
      </c>
    </row>
    <row r="34" spans="1:5" x14ac:dyDescent="0.25">
      <c r="A34" s="5"/>
      <c r="B34" s="43"/>
      <c r="C34" s="44"/>
      <c r="D34" s="43" t="s">
        <v>70</v>
      </c>
      <c r="E34" s="47">
        <v>59910</v>
      </c>
    </row>
    <row r="35" spans="1:5" x14ac:dyDescent="0.25">
      <c r="A35" s="5"/>
      <c r="B35" s="43"/>
      <c r="C35" s="44"/>
      <c r="D35" s="43"/>
      <c r="E35" s="45">
        <f>SUM(E29:E34)</f>
        <v>556590.56000000006</v>
      </c>
    </row>
    <row r="36" spans="1:5" x14ac:dyDescent="0.25">
      <c r="A36" s="5"/>
      <c r="B36" s="43" t="s">
        <v>78</v>
      </c>
      <c r="C36" s="44" t="s">
        <v>85</v>
      </c>
      <c r="D36" s="43" t="s">
        <v>71</v>
      </c>
      <c r="E36" s="47">
        <v>39336</v>
      </c>
    </row>
    <row r="37" spans="1:5" x14ac:dyDescent="0.25">
      <c r="A37" s="5"/>
      <c r="B37" s="43" t="s">
        <v>78</v>
      </c>
      <c r="C37" s="44"/>
      <c r="D37" s="43" t="s">
        <v>72</v>
      </c>
      <c r="E37" s="47">
        <v>224852.4</v>
      </c>
    </row>
    <row r="38" spans="1:5" x14ac:dyDescent="0.25">
      <c r="A38" s="5"/>
      <c r="B38" s="43"/>
      <c r="C38" s="44"/>
      <c r="D38" s="43" t="s">
        <v>92</v>
      </c>
      <c r="E38" s="47">
        <v>124442.4</v>
      </c>
    </row>
    <row r="39" spans="1:5" x14ac:dyDescent="0.25">
      <c r="A39" s="5"/>
      <c r="B39" s="43" t="s">
        <v>78</v>
      </c>
      <c r="C39" s="44"/>
      <c r="D39" s="43" t="s">
        <v>73</v>
      </c>
      <c r="E39" s="47">
        <v>168288</v>
      </c>
    </row>
    <row r="40" spans="1:5" x14ac:dyDescent="0.25">
      <c r="A40" s="5"/>
      <c r="B40" s="44"/>
      <c r="C40" s="44"/>
      <c r="D40" s="44"/>
      <c r="E40" s="46">
        <f>SUM(E36:E39)</f>
        <v>556918.80000000005</v>
      </c>
    </row>
    <row r="41" spans="1:5" x14ac:dyDescent="0.25">
      <c r="A41" s="5"/>
      <c r="B41" s="43" t="s">
        <v>79</v>
      </c>
      <c r="C41" s="44" t="s">
        <v>80</v>
      </c>
      <c r="D41" s="43" t="s">
        <v>86</v>
      </c>
      <c r="E41" s="34">
        <v>113934.19</v>
      </c>
    </row>
    <row r="42" spans="1:5" x14ac:dyDescent="0.25">
      <c r="A42" s="5"/>
      <c r="B42" s="43"/>
      <c r="C42" s="44"/>
      <c r="D42" s="43" t="s">
        <v>87</v>
      </c>
      <c r="E42" s="34">
        <v>62214</v>
      </c>
    </row>
    <row r="43" spans="1:5" x14ac:dyDescent="0.25">
      <c r="A43" s="5"/>
      <c r="B43" s="43"/>
      <c r="C43" s="44"/>
      <c r="D43" s="43"/>
      <c r="E43" s="45">
        <f>SUM(E41:E42)</f>
        <v>176148.19</v>
      </c>
    </row>
    <row r="44" spans="1:5" x14ac:dyDescent="0.25">
      <c r="A44" s="5"/>
      <c r="B44" s="43">
        <v>931</v>
      </c>
      <c r="C44" s="44" t="s">
        <v>88</v>
      </c>
      <c r="D44" s="43" t="s">
        <v>89</v>
      </c>
      <c r="E44" s="45">
        <v>384410.29</v>
      </c>
    </row>
    <row r="45" spans="1:5" x14ac:dyDescent="0.25">
      <c r="A45" s="5"/>
      <c r="B45" s="43">
        <v>87</v>
      </c>
      <c r="C45" s="44" t="s">
        <v>91</v>
      </c>
      <c r="D45" s="43" t="s">
        <v>63</v>
      </c>
      <c r="E45" s="45">
        <v>130387.29</v>
      </c>
    </row>
    <row r="46" spans="1:5" x14ac:dyDescent="0.25">
      <c r="A46" s="5"/>
      <c r="B46" s="43"/>
      <c r="C46" s="44"/>
      <c r="D46" s="43"/>
      <c r="E46" s="47">
        <f>+E11+E22+E25+E28+E35+E40+E43+E44+E45</f>
        <v>7267724.3500000015</v>
      </c>
    </row>
    <row r="47" spans="1:5" x14ac:dyDescent="0.25">
      <c r="A47" s="5"/>
      <c r="B47" s="43"/>
      <c r="C47" s="44"/>
      <c r="D47" s="43"/>
      <c r="E47" s="47"/>
    </row>
    <row r="48" spans="1:5" x14ac:dyDescent="0.25">
      <c r="A48" s="5"/>
      <c r="B48" s="43"/>
      <c r="C48" s="44"/>
      <c r="D48" s="43"/>
      <c r="E48" s="47"/>
    </row>
    <row r="49" spans="1:5" x14ac:dyDescent="0.25">
      <c r="A49" s="5"/>
      <c r="B49" s="43"/>
      <c r="C49" s="44"/>
      <c r="D49" s="43"/>
      <c r="E49" s="47"/>
    </row>
    <row r="50" spans="1:5" x14ac:dyDescent="0.25">
      <c r="A50" s="5"/>
      <c r="B50" s="43"/>
      <c r="C50" s="44"/>
      <c r="D50" s="43"/>
      <c r="E50" s="47"/>
    </row>
    <row r="51" spans="1:5" x14ac:dyDescent="0.25">
      <c r="A51" s="5"/>
      <c r="B51" s="43"/>
      <c r="C51" s="44"/>
      <c r="D51" s="43"/>
      <c r="E51" s="47"/>
    </row>
    <row r="52" spans="1:5" x14ac:dyDescent="0.25">
      <c r="A52" s="5"/>
      <c r="B52" s="43"/>
      <c r="C52" s="44"/>
      <c r="D52" s="43"/>
      <c r="E52" s="47"/>
    </row>
    <row r="53" spans="1:5" x14ac:dyDescent="0.25">
      <c r="A53" s="5"/>
      <c r="B53" s="43"/>
      <c r="C53" s="44"/>
      <c r="D53" s="43"/>
      <c r="E53" s="47"/>
    </row>
    <row r="54" spans="1:5" x14ac:dyDescent="0.25">
      <c r="A54" s="5"/>
      <c r="B54" s="43"/>
      <c r="C54" s="44"/>
      <c r="D54" s="43"/>
      <c r="E54" s="47"/>
    </row>
    <row r="55" spans="1:5" x14ac:dyDescent="0.25">
      <c r="A55" s="5"/>
      <c r="B55" s="43"/>
      <c r="C55" s="44"/>
      <c r="D55" s="43"/>
      <c r="E55" s="47"/>
    </row>
    <row r="56" spans="1:5" x14ac:dyDescent="0.25">
      <c r="A56" s="5"/>
      <c r="B56" s="43"/>
      <c r="C56" s="44"/>
      <c r="D56" s="43"/>
      <c r="E56" s="47"/>
    </row>
    <row r="57" spans="1:5" x14ac:dyDescent="0.25">
      <c r="A57" s="5"/>
      <c r="B57" s="43"/>
      <c r="C57" s="44"/>
      <c r="D57" s="43"/>
      <c r="E57" s="47"/>
    </row>
    <row r="58" spans="1:5" x14ac:dyDescent="0.25">
      <c r="A58" s="5"/>
      <c r="B58" s="43"/>
      <c r="C58" s="44"/>
      <c r="D58" s="43"/>
      <c r="E58" s="47"/>
    </row>
    <row r="59" spans="1:5" x14ac:dyDescent="0.25">
      <c r="A59" s="5"/>
      <c r="B59" s="43"/>
      <c r="C59" s="44"/>
      <c r="D59" s="43"/>
      <c r="E59" s="47"/>
    </row>
    <row r="60" spans="1:5" x14ac:dyDescent="0.25">
      <c r="A60" s="5"/>
      <c r="B60" s="43"/>
      <c r="C60" s="44"/>
      <c r="D60" s="43"/>
      <c r="E60" s="47"/>
    </row>
    <row r="61" spans="1:5" x14ac:dyDescent="0.25">
      <c r="A61" s="5"/>
      <c r="B61" s="43"/>
      <c r="C61" s="44"/>
      <c r="D61" s="43"/>
      <c r="E61" s="47"/>
    </row>
    <row r="62" spans="1:5" x14ac:dyDescent="0.25">
      <c r="A62" s="5"/>
      <c r="B62" s="43"/>
      <c r="C62" s="44"/>
      <c r="D62" s="43"/>
      <c r="E62" s="47"/>
    </row>
    <row r="63" spans="1:5" x14ac:dyDescent="0.25">
      <c r="A63" s="5"/>
      <c r="B63" s="43"/>
      <c r="C63" s="44"/>
      <c r="D63" s="43"/>
      <c r="E63" s="47"/>
    </row>
    <row r="64" spans="1:5" x14ac:dyDescent="0.25">
      <c r="A64" s="5"/>
      <c r="B64" s="43"/>
      <c r="C64" s="44"/>
      <c r="D64" s="43"/>
      <c r="E64" s="47"/>
    </row>
    <row r="65" spans="1:5" x14ac:dyDescent="0.25">
      <c r="A65" s="5"/>
      <c r="B65" s="43"/>
      <c r="C65" s="44"/>
      <c r="D65" s="43"/>
      <c r="E65" s="47"/>
    </row>
    <row r="66" spans="1:5" x14ac:dyDescent="0.25">
      <c r="A66" s="5"/>
      <c r="B66" s="43"/>
      <c r="C66" s="44"/>
      <c r="D66" s="43"/>
      <c r="E66" s="47"/>
    </row>
    <row r="67" spans="1:5" x14ac:dyDescent="0.25">
      <c r="A67" s="5"/>
      <c r="B67" s="43"/>
      <c r="C67" s="44"/>
      <c r="D67" s="43"/>
      <c r="E67" s="47"/>
    </row>
    <row r="68" spans="1:5" x14ac:dyDescent="0.25">
      <c r="A68" s="5"/>
      <c r="B68" s="43"/>
      <c r="C68" s="44"/>
      <c r="D68" s="43"/>
      <c r="E68" s="47"/>
    </row>
    <row r="69" spans="1:5" x14ac:dyDescent="0.25">
      <c r="A69" s="5"/>
      <c r="B69" s="43"/>
      <c r="C69" s="44"/>
      <c r="D69" s="43"/>
      <c r="E69" s="47"/>
    </row>
    <row r="70" spans="1:5" x14ac:dyDescent="0.25">
      <c r="A70" s="5"/>
      <c r="B70" s="43"/>
      <c r="C70" s="44"/>
      <c r="D70" s="43"/>
      <c r="E70" s="47"/>
    </row>
    <row r="71" spans="1:5" x14ac:dyDescent="0.25">
      <c r="A71" s="5"/>
      <c r="B71" s="43"/>
      <c r="C71" s="44"/>
      <c r="D71" s="43"/>
      <c r="E71" s="47"/>
    </row>
    <row r="72" spans="1:5" x14ac:dyDescent="0.25">
      <c r="A72" s="5"/>
      <c r="B72" s="43"/>
      <c r="C72" s="44"/>
      <c r="D72" s="43"/>
      <c r="E72" s="47"/>
    </row>
    <row r="73" spans="1:5" x14ac:dyDescent="0.25">
      <c r="A73" s="5"/>
      <c r="B73" s="43"/>
      <c r="C73" s="44"/>
      <c r="D73" s="43"/>
      <c r="E73" s="47"/>
    </row>
    <row r="74" spans="1:5" x14ac:dyDescent="0.25">
      <c r="A74" s="5"/>
      <c r="B74" s="43"/>
      <c r="C74" s="44"/>
      <c r="D74" s="43"/>
      <c r="E74" s="47"/>
    </row>
    <row r="75" spans="1:5" x14ac:dyDescent="0.25">
      <c r="A75" s="5"/>
      <c r="B75" s="43"/>
      <c r="C75" s="44"/>
      <c r="D75" s="43"/>
      <c r="E75" s="47"/>
    </row>
    <row r="76" spans="1:5" x14ac:dyDescent="0.25">
      <c r="A76" s="5"/>
      <c r="B76" s="43"/>
      <c r="C76" s="44"/>
      <c r="D76" s="43"/>
      <c r="E76" s="47"/>
    </row>
    <row r="77" spans="1:5" x14ac:dyDescent="0.25">
      <c r="A77" s="5"/>
      <c r="B77" s="43"/>
      <c r="C77" s="44"/>
      <c r="D77" s="43"/>
      <c r="E77" s="47"/>
    </row>
    <row r="78" spans="1:5" x14ac:dyDescent="0.25">
      <c r="A78" s="5"/>
      <c r="B78" s="43"/>
      <c r="C78" s="44"/>
      <c r="D78" s="43"/>
      <c r="E78" s="47"/>
    </row>
    <row r="79" spans="1:5" x14ac:dyDescent="0.25">
      <c r="A79" s="5"/>
      <c r="B79" s="43"/>
      <c r="C79" s="44"/>
      <c r="D79" s="43"/>
      <c r="E79" s="47"/>
    </row>
    <row r="80" spans="1:5" x14ac:dyDescent="0.25">
      <c r="A80" s="5"/>
      <c r="B80" s="43"/>
      <c r="C80" s="44"/>
      <c r="D80" s="43"/>
      <c r="E80" s="47"/>
    </row>
    <row r="81" spans="1:5" x14ac:dyDescent="0.25">
      <c r="A81" s="5"/>
      <c r="B81" s="43"/>
      <c r="C81" s="44"/>
      <c r="D81" s="43"/>
      <c r="E81" s="47"/>
    </row>
    <row r="82" spans="1:5" x14ac:dyDescent="0.25">
      <c r="A82" s="5"/>
      <c r="B82" s="43"/>
      <c r="C82" s="44"/>
      <c r="D82" s="43"/>
      <c r="E82" s="47"/>
    </row>
    <row r="83" spans="1:5" x14ac:dyDescent="0.25">
      <c r="A83" s="5"/>
      <c r="B83" s="43"/>
      <c r="C83" s="44"/>
      <c r="D83" s="43"/>
      <c r="E83" s="47"/>
    </row>
    <row r="84" spans="1:5" x14ac:dyDescent="0.25">
      <c r="A84" s="5"/>
      <c r="B84" s="43"/>
      <c r="C84" s="44"/>
      <c r="D84" s="43"/>
      <c r="E84" s="47"/>
    </row>
    <row r="85" spans="1:5" x14ac:dyDescent="0.25">
      <c r="A85" s="5"/>
      <c r="B85" s="43"/>
      <c r="C85" s="44"/>
      <c r="D85" s="43"/>
      <c r="E85" s="47"/>
    </row>
    <row r="86" spans="1:5" x14ac:dyDescent="0.25">
      <c r="A86" s="5"/>
      <c r="B86" s="43"/>
      <c r="C86" s="44"/>
      <c r="D86" s="43"/>
      <c r="E86" s="47"/>
    </row>
    <row r="87" spans="1:5" x14ac:dyDescent="0.25">
      <c r="A87" s="5"/>
      <c r="B87" s="43"/>
      <c r="C87" s="44"/>
      <c r="D87" s="43"/>
      <c r="E87" s="47"/>
    </row>
    <row r="88" spans="1:5" x14ac:dyDescent="0.25">
      <c r="A88" s="5"/>
      <c r="B88" s="43"/>
      <c r="C88" s="44"/>
      <c r="D88" s="43"/>
      <c r="E88" s="47"/>
    </row>
    <row r="89" spans="1:5" x14ac:dyDescent="0.25">
      <c r="A89" s="5"/>
      <c r="B89" s="43"/>
      <c r="C89" s="44"/>
      <c r="D89" s="43"/>
      <c r="E89" s="47"/>
    </row>
    <row r="90" spans="1:5" x14ac:dyDescent="0.25">
      <c r="A90" s="5"/>
      <c r="B90" s="43"/>
      <c r="C90" s="44"/>
      <c r="D90" s="43"/>
      <c r="E90" s="47"/>
    </row>
    <row r="91" spans="1:5" x14ac:dyDescent="0.25">
      <c r="A91" s="5"/>
      <c r="B91" s="43"/>
      <c r="C91" s="44"/>
      <c r="D91" s="43"/>
      <c r="E91" s="47"/>
    </row>
    <row r="92" spans="1:5" x14ac:dyDescent="0.25">
      <c r="A92" s="5"/>
      <c r="B92" s="43"/>
      <c r="C92" s="44"/>
      <c r="D92" s="43"/>
      <c r="E92" s="47"/>
    </row>
    <row r="93" spans="1:5" x14ac:dyDescent="0.25">
      <c r="A93" s="5"/>
      <c r="B93" s="43"/>
      <c r="C93" s="44"/>
      <c r="D93" s="43"/>
      <c r="E93" s="47"/>
    </row>
    <row r="94" spans="1:5" x14ac:dyDescent="0.25">
      <c r="A94" s="5"/>
      <c r="B94" s="43"/>
      <c r="C94" s="44"/>
      <c r="D94" s="43"/>
      <c r="E94" s="47"/>
    </row>
    <row r="95" spans="1:5" x14ac:dyDescent="0.25">
      <c r="A95" s="5"/>
      <c r="B95" s="43"/>
      <c r="C95" s="44"/>
      <c r="D95" s="43"/>
      <c r="E95" s="47"/>
    </row>
    <row r="96" spans="1:5" x14ac:dyDescent="0.25">
      <c r="A96" s="5"/>
      <c r="B96" s="43"/>
      <c r="C96" s="44"/>
      <c r="D96" s="43"/>
      <c r="E96" s="47"/>
    </row>
    <row r="97" spans="1:5" x14ac:dyDescent="0.25">
      <c r="A97" s="5"/>
      <c r="B97" s="43"/>
      <c r="C97" s="44"/>
      <c r="D97" s="43"/>
      <c r="E97" s="47"/>
    </row>
    <row r="98" spans="1:5" x14ac:dyDescent="0.25">
      <c r="A98" s="5"/>
      <c r="B98" s="43"/>
      <c r="C98" s="44"/>
      <c r="D98" s="43"/>
      <c r="E98" s="47"/>
    </row>
    <row r="99" spans="1:5" x14ac:dyDescent="0.25">
      <c r="A99" s="5"/>
      <c r="B99" s="43"/>
      <c r="C99" s="44"/>
      <c r="D99" s="43"/>
      <c r="E99" s="47"/>
    </row>
    <row r="100" spans="1:5" x14ac:dyDescent="0.25">
      <c r="A100" s="5"/>
      <c r="B100" s="43"/>
      <c r="C100" s="44"/>
      <c r="D100" s="43"/>
      <c r="E100" s="47"/>
    </row>
    <row r="101" spans="1:5" x14ac:dyDescent="0.25">
      <c r="A101" s="5"/>
      <c r="B101" s="43"/>
      <c r="C101" s="44"/>
      <c r="D101" s="43"/>
      <c r="E101" s="47"/>
    </row>
    <row r="102" spans="1:5" x14ac:dyDescent="0.25">
      <c r="A102" s="5"/>
      <c r="B102" s="43"/>
      <c r="C102" s="44"/>
      <c r="D102" s="43"/>
      <c r="E102" s="47"/>
    </row>
    <row r="103" spans="1:5" x14ac:dyDescent="0.25">
      <c r="A103" s="5"/>
      <c r="B103" s="43"/>
      <c r="C103" s="44"/>
      <c r="D103" s="43"/>
      <c r="E103" s="47"/>
    </row>
    <row r="104" spans="1:5" x14ac:dyDescent="0.25">
      <c r="A104" s="5"/>
      <c r="B104" s="43"/>
      <c r="C104" s="44"/>
      <c r="D104" s="43"/>
      <c r="E104" s="47"/>
    </row>
    <row r="105" spans="1:5" x14ac:dyDescent="0.25">
      <c r="A105" s="5"/>
      <c r="B105" s="43"/>
      <c r="C105" s="44"/>
      <c r="D105" s="43"/>
      <c r="E105" s="47"/>
    </row>
    <row r="106" spans="1:5" x14ac:dyDescent="0.25">
      <c r="A106" s="5"/>
      <c r="B106" s="43"/>
      <c r="C106" s="44"/>
      <c r="D106" s="43"/>
      <c r="E106" s="47"/>
    </row>
    <row r="107" spans="1:5" x14ac:dyDescent="0.25">
      <c r="A107" s="5"/>
      <c r="B107" s="43"/>
      <c r="C107" s="44"/>
      <c r="D107" s="43"/>
      <c r="E107" s="47"/>
    </row>
    <row r="108" spans="1:5" x14ac:dyDescent="0.25">
      <c r="A108" s="5"/>
      <c r="B108" s="43"/>
      <c r="C108" s="44"/>
      <c r="D108" s="43"/>
      <c r="E108" s="47"/>
    </row>
    <row r="109" spans="1:5" x14ac:dyDescent="0.25">
      <c r="A109" s="5"/>
      <c r="B109" s="43"/>
      <c r="C109" s="44"/>
      <c r="D109" s="43"/>
      <c r="E109" s="47"/>
    </row>
    <row r="110" spans="1:5" x14ac:dyDescent="0.25">
      <c r="A110" s="5"/>
      <c r="B110" s="43"/>
      <c r="C110" s="44"/>
      <c r="D110" s="43"/>
      <c r="E110" s="47"/>
    </row>
    <row r="111" spans="1:5" x14ac:dyDescent="0.25">
      <c r="A111" s="5"/>
      <c r="B111" s="43"/>
      <c r="C111" s="44"/>
      <c r="D111" s="43"/>
      <c r="E111" s="47"/>
    </row>
    <row r="112" spans="1:5" x14ac:dyDescent="0.25">
      <c r="A112" s="5"/>
      <c r="B112" s="43"/>
      <c r="C112" s="44"/>
      <c r="D112" s="43"/>
      <c r="E112" s="47"/>
    </row>
    <row r="113" spans="1:5" x14ac:dyDescent="0.25">
      <c r="A113" s="5"/>
      <c r="B113" s="43"/>
      <c r="C113" s="44"/>
      <c r="D113" s="43"/>
      <c r="E113" s="47"/>
    </row>
    <row r="114" spans="1:5" x14ac:dyDescent="0.25">
      <c r="A114" s="5"/>
      <c r="B114" s="43"/>
      <c r="C114" s="44"/>
      <c r="D114" s="43"/>
      <c r="E114" s="47"/>
    </row>
    <row r="115" spans="1:5" x14ac:dyDescent="0.25">
      <c r="A115" s="5"/>
      <c r="B115" s="43"/>
      <c r="C115" s="44"/>
      <c r="D115" s="43"/>
      <c r="E115" s="47"/>
    </row>
    <row r="116" spans="1:5" x14ac:dyDescent="0.25">
      <c r="A116" s="5"/>
      <c r="B116" s="43"/>
      <c r="C116" s="44"/>
      <c r="D116" s="43"/>
      <c r="E116" s="47"/>
    </row>
    <row r="117" spans="1:5" x14ac:dyDescent="0.25">
      <c r="A117" s="5"/>
      <c r="B117" s="43"/>
      <c r="C117" s="44"/>
      <c r="D117" s="43"/>
      <c r="E117" s="47"/>
    </row>
    <row r="118" spans="1:5" x14ac:dyDescent="0.25">
      <c r="A118" s="5"/>
      <c r="B118" s="43"/>
      <c r="C118" s="44"/>
      <c r="D118" s="43"/>
      <c r="E118" s="47"/>
    </row>
    <row r="119" spans="1:5" x14ac:dyDescent="0.25">
      <c r="A119" s="5"/>
      <c r="B119" s="43"/>
      <c r="C119" s="44"/>
      <c r="D119" s="43"/>
      <c r="E119" s="47"/>
    </row>
    <row r="120" spans="1:5" x14ac:dyDescent="0.25">
      <c r="A120" s="5"/>
      <c r="B120" s="43"/>
      <c r="C120" s="44"/>
      <c r="D120" s="43"/>
      <c r="E120" s="47"/>
    </row>
    <row r="121" spans="1:5" x14ac:dyDescent="0.25">
      <c r="A121" s="5"/>
      <c r="B121" s="43"/>
      <c r="C121" s="44"/>
      <c r="D121" s="43"/>
      <c r="E121" s="47"/>
    </row>
    <row r="122" spans="1:5" x14ac:dyDescent="0.25">
      <c r="A122" s="5"/>
      <c r="B122" s="43"/>
      <c r="C122" s="44"/>
      <c r="D122" s="43"/>
      <c r="E122" s="47"/>
    </row>
    <row r="123" spans="1:5" x14ac:dyDescent="0.25">
      <c r="A123" s="5"/>
      <c r="B123" s="43"/>
      <c r="C123" s="44"/>
      <c r="D123" s="43"/>
      <c r="E123" s="47"/>
    </row>
    <row r="124" spans="1:5" x14ac:dyDescent="0.25">
      <c r="A124" s="5"/>
      <c r="B124" s="43"/>
      <c r="C124" s="44"/>
      <c r="D124" s="43"/>
      <c r="E124" s="47"/>
    </row>
    <row r="125" spans="1:5" x14ac:dyDescent="0.25">
      <c r="A125" s="5"/>
      <c r="B125" s="43"/>
      <c r="C125" s="44"/>
      <c r="D125" s="43"/>
      <c r="E125" s="47"/>
    </row>
    <row r="126" spans="1:5" x14ac:dyDescent="0.25">
      <c r="A126" s="5"/>
      <c r="B126" s="43"/>
      <c r="C126" s="44"/>
      <c r="D126" s="43"/>
      <c r="E126" s="47"/>
    </row>
    <row r="127" spans="1:5" x14ac:dyDescent="0.25">
      <c r="A127" s="5"/>
      <c r="B127" s="43"/>
      <c r="C127" s="44"/>
      <c r="D127" s="43"/>
      <c r="E127" s="47"/>
    </row>
    <row r="128" spans="1:5" x14ac:dyDescent="0.25">
      <c r="A128" s="5"/>
      <c r="B128" s="43"/>
      <c r="C128" s="44"/>
      <c r="D128" s="43"/>
      <c r="E128" s="47"/>
    </row>
    <row r="129" spans="1:5" x14ac:dyDescent="0.25">
      <c r="A129" s="5"/>
      <c r="B129" s="43"/>
      <c r="C129" s="44"/>
      <c r="D129" s="43"/>
      <c r="E129" s="47"/>
    </row>
    <row r="130" spans="1:5" x14ac:dyDescent="0.25">
      <c r="A130" s="5"/>
      <c r="B130" s="43"/>
      <c r="C130" s="44"/>
      <c r="D130" s="43"/>
      <c r="E130" s="47"/>
    </row>
    <row r="131" spans="1:5" x14ac:dyDescent="0.25">
      <c r="A131" s="5"/>
      <c r="B131" s="43"/>
      <c r="C131" s="44"/>
      <c r="D131" s="43"/>
      <c r="E131" s="47"/>
    </row>
    <row r="132" spans="1:5" x14ac:dyDescent="0.25">
      <c r="A132" s="5"/>
      <c r="B132" s="43"/>
      <c r="C132" s="44"/>
      <c r="D132" s="43"/>
      <c r="E132" s="47"/>
    </row>
    <row r="133" spans="1:5" x14ac:dyDescent="0.25">
      <c r="A133" s="5"/>
      <c r="B133" s="43"/>
      <c r="C133" s="44"/>
      <c r="D133" s="43"/>
      <c r="E133" s="47"/>
    </row>
    <row r="134" spans="1:5" x14ac:dyDescent="0.25">
      <c r="A134" s="5"/>
      <c r="B134" s="43"/>
      <c r="C134" s="44"/>
      <c r="D134" s="43"/>
      <c r="E134" s="47"/>
    </row>
    <row r="135" spans="1:5" x14ac:dyDescent="0.25">
      <c r="A135" s="5"/>
      <c r="B135" s="43"/>
      <c r="C135" s="44"/>
      <c r="D135" s="43"/>
      <c r="E135" s="47"/>
    </row>
    <row r="136" spans="1:5" x14ac:dyDescent="0.25">
      <c r="A136" s="5"/>
      <c r="B136" s="43"/>
      <c r="C136" s="44"/>
      <c r="D136" s="43"/>
      <c r="E136" s="47"/>
    </row>
    <row r="137" spans="1:5" x14ac:dyDescent="0.25">
      <c r="A137" s="5"/>
      <c r="B137" s="43"/>
      <c r="C137" s="44"/>
      <c r="D137" s="43"/>
      <c r="E137" s="47"/>
    </row>
    <row r="138" spans="1:5" x14ac:dyDescent="0.25">
      <c r="A138" s="5"/>
      <c r="B138" s="43"/>
      <c r="C138" s="44"/>
      <c r="D138" s="43"/>
      <c r="E138" s="47"/>
    </row>
    <row r="139" spans="1:5" x14ac:dyDescent="0.25">
      <c r="A139" s="5"/>
      <c r="B139" s="43"/>
      <c r="C139" s="44"/>
      <c r="D139" s="43"/>
      <c r="E139" s="47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2026-09-07T10:47:11Z</cp:lastPrinted>
  <dcterms:created xsi:type="dcterms:W3CDTF">2018-11-15T07:03:42Z</dcterms:created>
  <dcterms:modified xsi:type="dcterms:W3CDTF">2026-09-07T12:04:03Z</dcterms:modified>
</cp:coreProperties>
</file>