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8.avgust 2026/"/>
    </mc:Choice>
  </mc:AlternateContent>
  <xr:revisionPtr revIDLastSave="767" documentId="11_90105BEF6665696E580C929D62A85702B6302EC2" xr6:coauthVersionLast="47" xr6:coauthVersionMax="47" xr10:uidLastSave="{F29B9B3A-C326-4960-BEA0-99E4DD1359F7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'!$A$7:$E$13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2" l="1"/>
  <c r="E40" i="2"/>
  <c r="E28" i="2"/>
  <c r="E24" i="2"/>
  <c r="E21" i="2"/>
  <c r="E8" i="2" l="1"/>
  <c r="E10" i="2" s="1"/>
  <c r="E26" i="1"/>
  <c r="E53" i="1" s="1"/>
  <c r="E14" i="1" s="1"/>
  <c r="E10" i="1"/>
  <c r="E15" i="1" l="1"/>
  <c r="E7" i="1" s="1"/>
</calcChain>
</file>

<file path=xl/sharedStrings.xml><?xml version="1.0" encoding="utf-8"?>
<sst xmlns="http://schemas.openxmlformats.org/spreadsheetml/2006/main" count="113" uniqueCount="86">
  <si>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</si>
  <si>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</si>
  <si>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</si>
  <si>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</si>
  <si>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</si>
  <si>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</si>
  <si>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</si>
  <si>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</si>
  <si>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</si>
  <si>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</si>
  <si>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</si>
  <si>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</si>
  <si>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</si>
  <si>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</si>
  <si>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</si>
  <si>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</si>
  <si>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</si>
  <si>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</si>
  <si>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</si>
  <si>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</si>
  <si>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</si>
  <si>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</si>
  <si>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</si>
  <si>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</si>
  <si>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</si>
  <si>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</si>
  <si>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</si>
  <si>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</si>
  <si>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</si>
  <si>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</si>
  <si>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</si>
  <si>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</si>
  <si>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</si>
  <si>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</si>
  <si>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</si>
  <si>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</si>
  <si>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</si>
  <si>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</si>
  <si>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</si>
  <si>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</si>
  <si>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</si>
  <si>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</si>
  <si>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</si>
  <si>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</si>
  <si>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</si>
  <si>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</si>
  <si>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</si>
  <si>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</si>
  <si>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</si>
  <si>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</si>
  <si>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</si>
  <si>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</si>
  <si>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</si>
  <si>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</si>
  <si>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</si>
  <si>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</si>
  <si>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07C</t>
  </si>
  <si>
    <t>03.08.2026.</t>
  </si>
  <si>
    <t>04.08.2026.</t>
  </si>
  <si>
    <t>TELEKOM</t>
  </si>
  <si>
    <t>071</t>
  </si>
  <si>
    <t>073</t>
  </si>
  <si>
    <t>074</t>
  </si>
  <si>
    <t>078</t>
  </si>
  <si>
    <t>085</t>
  </si>
  <si>
    <t>VEGA PHARMACEUTICAL LOGISTICS DOO</t>
  </si>
  <si>
    <t>INPHARM CO DOO</t>
  </si>
  <si>
    <t>PHOENIX PHARMA DOO BEOGRAD</t>
  </si>
  <si>
    <t>Farmalogist d.o.o.</t>
  </si>
  <si>
    <t>Sopharma Trading</t>
  </si>
  <si>
    <t>ECOTRADE BG DOO NIŠ</t>
  </si>
  <si>
    <t>MEDICA LINEA PHARM DOO</t>
  </si>
  <si>
    <t>Magna Pharmacia</t>
  </si>
  <si>
    <t>PharmaSwiss doo</t>
  </si>
  <si>
    <t>Narcissus d.o.o.</t>
  </si>
  <si>
    <t>FUTURE PHARM DOO STARA PAZOVA</t>
  </si>
  <si>
    <t>FLORA KOMERC DOO</t>
  </si>
  <si>
    <t>MEDIV DOO BEOGRAD</t>
  </si>
  <si>
    <t>Vicor DOO</t>
  </si>
  <si>
    <t>B. Braun Adria RSRB d.o.o.</t>
  </si>
  <si>
    <t>SUPERLAB DOO</t>
  </si>
  <si>
    <t>ZOREX PHARMA DOO</t>
  </si>
  <si>
    <t>OMNI MEDIKAL doo</t>
  </si>
  <si>
    <t>ATAN MARK DOO BEOGRAD</t>
  </si>
  <si>
    <t>JP SRBIJAGAS NOVI SAD</t>
  </si>
  <si>
    <t>AMIKUS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</si>
</sst>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9" fillId="2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Font="1" applyBorder="1" applyAlignment="1">
      <alignment horizontal="right"/>
    </xf>
    <xf numFmtId="0" fontId="0" fillId="0" borderId="0" xfId="0" applyBorder="1"/>
    <xf numFmtId="4" fontId="6" fillId="0" borderId="0" xfId="0" applyNumberFormat="1" applyFont="1" applyBorder="1" applyAlignment="1">
      <alignment horizontal="right" vertical="top"/>
    </xf>
    <xf numFmtId="4" fontId="0" fillId="0" borderId="0" xfId="0" applyNumberFormat="1" applyBorder="1" applyAlignment="1">
      <alignment horizontal="right" vertical="top"/>
    </xf>
    <xf numFmtId="4" fontId="9" fillId="0" borderId="0" xfId="0" applyNumberFormat="1" applyFont="1" applyBorder="1" applyAlignment="1">
      <alignment horizontal="right" vertical="top"/>
    </xf>
    <xf numFmtId="4" fontId="9" fillId="2" borderId="0" xfId="0" applyNumberFormat="1" applyFont="1" applyFill="1" applyBorder="1" applyAlignment="1">
      <alignment horizontal="right" vertical="top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E27" sqref="E27"/>
    </sheetView>
  </sheetViews>
  <sheetFormatPr defaultRowHeight="15" x14ac:dyDescent="0.25"/>
  <cols>
    <col min="1" max="1" width="11.28515625" style="19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7" t="s">
        <v>0</v>
      </c>
      <c r="B1" s="3"/>
      <c r="C1" s="3"/>
      <c r="D1"/>
    </row>
    <row r="2" spans="1:9" x14ac:dyDescent="0.25">
      <c r="A2" s="18"/>
      <c r="B2"/>
      <c r="C2"/>
      <c r="D2"/>
    </row>
    <row r="3" spans="1:9" ht="18.75" x14ac:dyDescent="0.25">
      <c r="C3" s="4" t="s">
        <v>1</v>
      </c>
      <c r="D3" s="16"/>
      <c r="E3" s="31" t="s">
        <v>58</v>
      </c>
    </row>
    <row r="7" spans="1:9" ht="18.75" x14ac:dyDescent="0.3">
      <c r="A7" s="48" t="s">
        <v>3</v>
      </c>
      <c r="B7" s="49"/>
      <c r="C7" s="50"/>
      <c r="D7" s="10" t="s">
        <v>58</v>
      </c>
      <c r="E7" s="9">
        <f>+E15</f>
        <v>991432.48000000138</v>
      </c>
      <c r="F7" s="6"/>
      <c r="G7" s="6"/>
    </row>
    <row r="8" spans="1:9" x14ac:dyDescent="0.25">
      <c r="A8" s="20"/>
      <c r="B8" s="5" t="s">
        <v>2</v>
      </c>
      <c r="C8" s="5"/>
      <c r="D8" s="10" t="s">
        <v>57</v>
      </c>
      <c r="E8" s="30">
        <v>1189873.1499999999</v>
      </c>
      <c r="H8" s="6"/>
    </row>
    <row r="9" spans="1:9" x14ac:dyDescent="0.25">
      <c r="A9" s="2">
        <v>2</v>
      </c>
      <c r="B9" s="39" t="s">
        <v>4</v>
      </c>
      <c r="C9" s="40"/>
      <c r="D9" s="41"/>
      <c r="E9" s="8"/>
      <c r="F9"/>
      <c r="G9"/>
    </row>
    <row r="10" spans="1:9" x14ac:dyDescent="0.25">
      <c r="A10" s="2">
        <v>3</v>
      </c>
      <c r="B10" s="39" t="s">
        <v>37</v>
      </c>
      <c r="C10" s="40"/>
      <c r="D10" s="41"/>
      <c r="E10" s="7">
        <f>198942.8+5470367.36</f>
        <v>5669310.1600000001</v>
      </c>
      <c r="F10" s="15"/>
      <c r="G10" s="15"/>
      <c r="H10" s="6"/>
    </row>
    <row r="11" spans="1:9" x14ac:dyDescent="0.25">
      <c r="A11" s="2">
        <v>4</v>
      </c>
      <c r="B11" s="39" t="s">
        <v>5</v>
      </c>
      <c r="C11" s="40"/>
      <c r="D11" s="41"/>
      <c r="E11" s="8">
        <v>12800</v>
      </c>
      <c r="F11" s="15"/>
      <c r="G11"/>
      <c r="H11" s="6"/>
    </row>
    <row r="12" spans="1:9" ht="16.5" customHeight="1" x14ac:dyDescent="0.25">
      <c r="A12" s="2">
        <v>5</v>
      </c>
      <c r="B12" s="39" t="s">
        <v>6</v>
      </c>
      <c r="C12" s="40"/>
      <c r="D12" s="41"/>
      <c r="E12" s="7"/>
      <c r="F12" s="15"/>
      <c r="G12" s="15"/>
      <c r="H12" s="6"/>
    </row>
    <row r="13" spans="1:9" x14ac:dyDescent="0.25">
      <c r="A13" s="2">
        <v>6</v>
      </c>
      <c r="B13" s="45" t="s">
        <v>7</v>
      </c>
      <c r="C13" s="46"/>
      <c r="D13" s="47"/>
      <c r="E13" s="7"/>
      <c r="F13" s="6"/>
    </row>
    <row r="14" spans="1:9" x14ac:dyDescent="0.25">
      <c r="A14" s="21">
        <v>7</v>
      </c>
      <c r="B14" s="45" t="s">
        <v>25</v>
      </c>
      <c r="C14" s="46"/>
      <c r="D14" s="47"/>
      <c r="E14" s="7">
        <f>+E53</f>
        <v>5880550.8299999991</v>
      </c>
      <c r="F14" s="6"/>
      <c r="I14" s="6"/>
    </row>
    <row r="15" spans="1:9" x14ac:dyDescent="0.25">
      <c r="A15" s="42" t="s">
        <v>8</v>
      </c>
      <c r="B15" s="43"/>
      <c r="C15" s="43"/>
      <c r="D15" s="44"/>
      <c r="E15" s="9">
        <f>+E8+E9+E10+E11+E12+E13-E14</f>
        <v>991432.48000000138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1" t="s">
        <v>9</v>
      </c>
      <c r="B18" s="52"/>
      <c r="C18" s="52"/>
      <c r="D18" s="52"/>
      <c r="E18" s="53"/>
    </row>
    <row r="19" spans="1:9" x14ac:dyDescent="0.25">
      <c r="A19" s="2">
        <v>1</v>
      </c>
      <c r="B19" s="39" t="s">
        <v>10</v>
      </c>
      <c r="C19" s="40"/>
      <c r="D19" s="41"/>
      <c r="E19" s="25"/>
      <c r="F19"/>
      <c r="G19"/>
    </row>
    <row r="20" spans="1:9" x14ac:dyDescent="0.25">
      <c r="A20" s="2">
        <v>2</v>
      </c>
      <c r="B20" s="39" t="s">
        <v>11</v>
      </c>
      <c r="C20" s="40"/>
      <c r="D20" s="41"/>
      <c r="E20" s="25"/>
      <c r="F20"/>
      <c r="G20"/>
    </row>
    <row r="21" spans="1:9" x14ac:dyDescent="0.25">
      <c r="A21" s="2">
        <v>3</v>
      </c>
      <c r="B21" s="39" t="s">
        <v>12</v>
      </c>
      <c r="C21" s="40"/>
      <c r="D21" s="41"/>
      <c r="E21" s="25"/>
      <c r="F21" s="15"/>
      <c r="G21"/>
    </row>
    <row r="22" spans="1:9" x14ac:dyDescent="0.25">
      <c r="A22" s="2">
        <v>4</v>
      </c>
      <c r="B22" s="39" t="s">
        <v>13</v>
      </c>
      <c r="C22" s="40"/>
      <c r="D22" s="40"/>
      <c r="E22" s="25"/>
      <c r="F22" s="15"/>
      <c r="G22"/>
      <c r="H22"/>
    </row>
    <row r="23" spans="1:9" x14ac:dyDescent="0.25">
      <c r="A23" s="2">
        <v>5</v>
      </c>
      <c r="B23" s="39" t="s">
        <v>14</v>
      </c>
      <c r="C23" s="40"/>
      <c r="D23" s="40"/>
      <c r="E23" s="25">
        <v>555678.91</v>
      </c>
      <c r="F23"/>
      <c r="G23"/>
      <c r="H23"/>
    </row>
    <row r="24" spans="1:9" x14ac:dyDescent="0.25">
      <c r="A24" s="2">
        <v>6</v>
      </c>
      <c r="B24" s="39" t="s">
        <v>35</v>
      </c>
      <c r="C24" s="40"/>
      <c r="D24" s="40"/>
      <c r="E24" s="25"/>
      <c r="F24"/>
      <c r="G24"/>
      <c r="H24"/>
    </row>
    <row r="25" spans="1:9" x14ac:dyDescent="0.25">
      <c r="A25" s="2">
        <v>7</v>
      </c>
      <c r="B25" s="39" t="s">
        <v>15</v>
      </c>
      <c r="C25" s="40"/>
      <c r="D25" s="40"/>
      <c r="E25" s="26"/>
      <c r="F25"/>
      <c r="G25" s="15"/>
      <c r="H25"/>
    </row>
    <row r="26" spans="1:9" x14ac:dyDescent="0.25">
      <c r="A26" s="2">
        <v>8</v>
      </c>
      <c r="B26" s="39" t="s">
        <v>16</v>
      </c>
      <c r="C26" s="40"/>
      <c r="D26" s="40"/>
      <c r="E26" s="25">
        <f>12+34985.67+370000+5185.8</f>
        <v>410183.47</v>
      </c>
      <c r="F26" s="15"/>
      <c r="G26" s="6"/>
      <c r="H26"/>
      <c r="I26" s="6"/>
    </row>
    <row r="27" spans="1:9" x14ac:dyDescent="0.25">
      <c r="A27" s="2">
        <v>9</v>
      </c>
      <c r="B27" s="39" t="s">
        <v>17</v>
      </c>
      <c r="C27" s="40"/>
      <c r="D27" s="40"/>
      <c r="E27" s="36">
        <v>2465559.8199999998</v>
      </c>
      <c r="F27"/>
      <c r="H27"/>
    </row>
    <row r="28" spans="1:9" x14ac:dyDescent="0.25">
      <c r="A28" s="2">
        <v>10</v>
      </c>
      <c r="B28" s="39" t="s">
        <v>18</v>
      </c>
      <c r="C28" s="40"/>
      <c r="D28" s="41"/>
      <c r="E28" s="25">
        <v>363974.16</v>
      </c>
      <c r="F28"/>
    </row>
    <row r="29" spans="1:9" x14ac:dyDescent="0.25">
      <c r="A29" s="2">
        <v>11</v>
      </c>
      <c r="B29" s="39" t="s">
        <v>19</v>
      </c>
      <c r="C29" s="40"/>
      <c r="D29" s="41"/>
      <c r="E29" s="25"/>
      <c r="F29"/>
      <c r="H29" s="6"/>
    </row>
    <row r="30" spans="1:9" x14ac:dyDescent="0.25">
      <c r="A30" s="2">
        <v>12</v>
      </c>
      <c r="B30" s="39" t="s">
        <v>20</v>
      </c>
      <c r="C30" s="40"/>
      <c r="D30" s="40"/>
      <c r="E30" s="26">
        <v>1700802.7</v>
      </c>
      <c r="F30"/>
    </row>
    <row r="31" spans="1:9" x14ac:dyDescent="0.25">
      <c r="A31" s="2">
        <v>13</v>
      </c>
      <c r="B31" s="39" t="s">
        <v>41</v>
      </c>
      <c r="C31" s="40"/>
      <c r="D31" s="40"/>
      <c r="E31" s="26"/>
      <c r="F31"/>
    </row>
    <row r="32" spans="1:9" x14ac:dyDescent="0.25">
      <c r="A32" s="2">
        <v>14</v>
      </c>
      <c r="B32" s="39" t="s">
        <v>53</v>
      </c>
      <c r="C32" s="40"/>
      <c r="D32" s="40"/>
      <c r="E32" s="26"/>
      <c r="F32"/>
    </row>
    <row r="33" spans="1:7" x14ac:dyDescent="0.25">
      <c r="A33" s="2">
        <v>15</v>
      </c>
      <c r="B33" s="39" t="s">
        <v>46</v>
      </c>
      <c r="C33" s="40"/>
      <c r="D33" s="41"/>
      <c r="E33" s="26"/>
      <c r="F33"/>
    </row>
    <row r="34" spans="1:7" x14ac:dyDescent="0.25">
      <c r="A34" s="2">
        <v>16</v>
      </c>
      <c r="B34" s="39" t="s">
        <v>21</v>
      </c>
      <c r="C34" s="40"/>
      <c r="D34" s="40"/>
      <c r="E34" s="26"/>
      <c r="F34"/>
    </row>
    <row r="35" spans="1:7" x14ac:dyDescent="0.25">
      <c r="A35" s="2">
        <v>17</v>
      </c>
      <c r="B35" s="39" t="s">
        <v>22</v>
      </c>
      <c r="C35" s="40"/>
      <c r="D35" s="40"/>
      <c r="E35" s="26">
        <v>357335</v>
      </c>
      <c r="F35"/>
    </row>
    <row r="36" spans="1:7" x14ac:dyDescent="0.25">
      <c r="A36" s="2">
        <v>18</v>
      </c>
      <c r="B36" s="39" t="s">
        <v>47</v>
      </c>
      <c r="C36" s="40"/>
      <c r="D36" s="40"/>
      <c r="E36" s="26"/>
      <c r="F36"/>
      <c r="G36"/>
    </row>
    <row r="37" spans="1:7" x14ac:dyDescent="0.25">
      <c r="A37" s="2">
        <v>19</v>
      </c>
      <c r="B37" s="39" t="s">
        <v>23</v>
      </c>
      <c r="C37" s="40"/>
      <c r="D37" s="40"/>
      <c r="E37" s="25"/>
      <c r="F37"/>
      <c r="G37"/>
    </row>
    <row r="38" spans="1:7" x14ac:dyDescent="0.25">
      <c r="A38" s="2">
        <v>20</v>
      </c>
      <c r="B38" s="39" t="s">
        <v>39</v>
      </c>
      <c r="C38" s="40"/>
      <c r="D38" s="40"/>
      <c r="E38" s="25"/>
      <c r="F38"/>
      <c r="G38"/>
    </row>
    <row r="39" spans="1:7" x14ac:dyDescent="0.25">
      <c r="A39" s="2">
        <v>21</v>
      </c>
      <c r="B39" s="39" t="s">
        <v>49</v>
      </c>
      <c r="C39" s="40"/>
      <c r="D39" s="41"/>
      <c r="E39" s="25">
        <v>27016.77</v>
      </c>
      <c r="F39"/>
      <c r="G39"/>
    </row>
    <row r="40" spans="1:7" ht="15" customHeight="1" x14ac:dyDescent="0.25">
      <c r="A40" s="2">
        <v>22</v>
      </c>
      <c r="B40" s="39" t="s">
        <v>34</v>
      </c>
      <c r="C40" s="40"/>
      <c r="D40" s="41"/>
      <c r="E40" s="25"/>
      <c r="F40"/>
      <c r="G40"/>
    </row>
    <row r="41" spans="1:7" x14ac:dyDescent="0.25">
      <c r="A41" s="2">
        <v>23</v>
      </c>
      <c r="B41" s="39" t="s">
        <v>35</v>
      </c>
      <c r="C41" s="40"/>
      <c r="D41" s="41"/>
      <c r="E41" s="25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29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5"/>
      <c r="F43"/>
    </row>
    <row r="44" spans="1:7" x14ac:dyDescent="0.25">
      <c r="A44" s="2">
        <v>26</v>
      </c>
      <c r="B44" s="45" t="s">
        <v>38</v>
      </c>
      <c r="C44" s="46"/>
      <c r="D44" s="47"/>
      <c r="E44" s="27"/>
      <c r="F44"/>
    </row>
    <row r="45" spans="1:7" x14ac:dyDescent="0.25">
      <c r="A45" s="2">
        <v>27</v>
      </c>
      <c r="B45" s="39" t="s">
        <v>54</v>
      </c>
      <c r="C45" s="40"/>
      <c r="D45" s="40"/>
      <c r="E45" s="27"/>
      <c r="F45"/>
    </row>
    <row r="46" spans="1:7" x14ac:dyDescent="0.25">
      <c r="A46" s="2">
        <v>28</v>
      </c>
      <c r="B46" s="39" t="s">
        <v>43</v>
      </c>
      <c r="C46" s="40"/>
      <c r="D46" s="40"/>
      <c r="E46" s="27"/>
      <c r="F46"/>
    </row>
    <row r="47" spans="1:7" x14ac:dyDescent="0.25">
      <c r="A47" s="2">
        <v>29</v>
      </c>
      <c r="B47" s="39" t="s">
        <v>40</v>
      </c>
      <c r="C47" s="40"/>
      <c r="D47" s="40"/>
      <c r="E47" s="27"/>
      <c r="F47"/>
    </row>
    <row r="48" spans="1:7" x14ac:dyDescent="0.25">
      <c r="A48" s="2">
        <v>30</v>
      </c>
      <c r="B48" s="38" t="s">
        <v>36</v>
      </c>
      <c r="C48" s="38"/>
      <c r="D48" s="38"/>
      <c r="E48" s="7"/>
      <c r="F48"/>
      <c r="G48"/>
    </row>
    <row r="49" spans="1:14" x14ac:dyDescent="0.25">
      <c r="A49" s="2">
        <v>31</v>
      </c>
      <c r="B49" s="38" t="s">
        <v>48</v>
      </c>
      <c r="C49" s="38"/>
      <c r="D49" s="38"/>
      <c r="E49" s="7"/>
      <c r="F49"/>
      <c r="G49"/>
    </row>
    <row r="50" spans="1:14" x14ac:dyDescent="0.25">
      <c r="A50" s="2">
        <v>32</v>
      </c>
      <c r="B50" s="38" t="s">
        <v>45</v>
      </c>
      <c r="C50" s="38"/>
      <c r="D50" s="38"/>
      <c r="E50" s="7"/>
      <c r="F50"/>
      <c r="G50"/>
    </row>
    <row r="51" spans="1:14" x14ac:dyDescent="0.25">
      <c r="A51" s="2">
        <v>33</v>
      </c>
      <c r="B51" s="38" t="s">
        <v>44</v>
      </c>
      <c r="C51" s="38"/>
      <c r="D51" s="38"/>
      <c r="E51" s="7"/>
      <c r="F51"/>
      <c r="G51"/>
    </row>
    <row r="52" spans="1:14" x14ac:dyDescent="0.25">
      <c r="A52" s="2">
        <v>34</v>
      </c>
      <c r="B52" s="39" t="s">
        <v>42</v>
      </c>
      <c r="C52" s="40"/>
      <c r="D52" s="41"/>
      <c r="E52" s="7"/>
      <c r="F52"/>
      <c r="G52"/>
    </row>
    <row r="53" spans="1:14" x14ac:dyDescent="0.25">
      <c r="A53" s="42" t="s">
        <v>24</v>
      </c>
      <c r="B53" s="43"/>
      <c r="C53" s="43"/>
      <c r="D53" s="44"/>
      <c r="E53" s="9">
        <f>SUM(E19:E52)</f>
        <v>5880550.8299999991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2"/>
  <sheetViews>
    <sheetView zoomScaleNormal="100" workbookViewId="0">
      <selection activeCell="H17" sqref="H17"/>
    </sheetView>
  </sheetViews>
  <sheetFormatPr defaultRowHeight="15" x14ac:dyDescent="0.25"/>
  <cols>
    <col min="1" max="1" width="5.140625" customWidth="1"/>
    <col min="2" max="2" width="9.7109375" style="18" customWidth="1"/>
    <col min="3" max="3" width="37.5703125" style="18" customWidth="1"/>
    <col min="4" max="4" width="41.7109375" style="18" customWidth="1"/>
    <col min="5" max="5" width="20.85546875" style="18" customWidth="1"/>
    <col min="6" max="6" width="13.5703125" customWidth="1"/>
    <col min="7" max="7" width="10.140625" bestFit="1" customWidth="1"/>
    <col min="8" max="8" width="13.140625" customWidth="1"/>
  </cols>
  <sheetData>
    <row r="1" spans="1:14" x14ac:dyDescent="0.25">
      <c r="B1" s="17" t="s">
        <v>0</v>
      </c>
      <c r="C1" s="17"/>
      <c r="D1" s="17"/>
    </row>
    <row r="3" spans="1:14" ht="18.75" x14ac:dyDescent="0.25">
      <c r="B3" s="19"/>
      <c r="C3" s="19"/>
      <c r="D3" s="28" t="s">
        <v>1</v>
      </c>
    </row>
    <row r="4" spans="1:14" ht="15.75" x14ac:dyDescent="0.25">
      <c r="B4" s="22" t="s">
        <v>30</v>
      </c>
      <c r="C4" s="22"/>
      <c r="D4" s="22"/>
      <c r="E4" s="24" t="s">
        <v>58</v>
      </c>
    </row>
    <row r="5" spans="1:14" ht="15.75" x14ac:dyDescent="0.25">
      <c r="C5" s="22"/>
      <c r="D5" s="22"/>
      <c r="E5" s="22"/>
    </row>
    <row r="7" spans="1:14" s="3" customFormat="1" x14ac:dyDescent="0.25">
      <c r="A7" s="11" t="s">
        <v>31</v>
      </c>
      <c r="B7" s="23" t="s">
        <v>26</v>
      </c>
      <c r="C7" s="23" t="s">
        <v>27</v>
      </c>
      <c r="D7" s="23" t="s">
        <v>28</v>
      </c>
      <c r="E7" s="23" t="s">
        <v>29</v>
      </c>
    </row>
    <row r="8" spans="1:14" x14ac:dyDescent="0.25">
      <c r="A8" s="5">
        <v>1</v>
      </c>
      <c r="B8" s="32" t="s">
        <v>50</v>
      </c>
      <c r="C8" s="2" t="s">
        <v>51</v>
      </c>
      <c r="D8" s="35" t="s">
        <v>52</v>
      </c>
      <c r="E8" s="57">
        <f>12+34985.67</f>
        <v>34997.67</v>
      </c>
      <c r="I8" s="58"/>
      <c r="J8" s="58"/>
      <c r="K8" s="58"/>
      <c r="L8" s="58"/>
      <c r="M8" s="58"/>
      <c r="N8" s="58"/>
    </row>
    <row r="9" spans="1:14" x14ac:dyDescent="0.25">
      <c r="A9" s="5"/>
      <c r="B9" s="32"/>
      <c r="C9" s="2"/>
      <c r="D9" s="35" t="s">
        <v>59</v>
      </c>
      <c r="E9" s="57">
        <v>5185.8</v>
      </c>
      <c r="I9" s="58"/>
      <c r="J9" s="58"/>
      <c r="K9" s="58"/>
      <c r="L9" s="58"/>
      <c r="M9" s="58"/>
      <c r="N9" s="58"/>
    </row>
    <row r="10" spans="1:14" x14ac:dyDescent="0.25">
      <c r="A10" s="5"/>
      <c r="B10" s="32"/>
      <c r="C10" s="2"/>
      <c r="D10" s="35"/>
      <c r="E10" s="33">
        <f>SUM(E8:E9)</f>
        <v>40183.47</v>
      </c>
      <c r="I10" s="58"/>
      <c r="J10" s="58"/>
      <c r="K10" s="58"/>
      <c r="L10" s="58"/>
      <c r="M10" s="58"/>
      <c r="N10" s="58"/>
    </row>
    <row r="11" spans="1:14" x14ac:dyDescent="0.25">
      <c r="A11" s="5"/>
      <c r="B11" s="34" t="s">
        <v>60</v>
      </c>
      <c r="C11" s="2"/>
      <c r="D11" s="34" t="s">
        <v>65</v>
      </c>
      <c r="E11" s="56">
        <v>530456.07999999996</v>
      </c>
      <c r="I11" s="58"/>
      <c r="J11" s="58"/>
      <c r="K11" s="58"/>
      <c r="L11" s="58"/>
      <c r="M11" s="58"/>
      <c r="N11" s="58"/>
    </row>
    <row r="12" spans="1:14" x14ac:dyDescent="0.25">
      <c r="A12" s="5"/>
      <c r="B12" s="34" t="s">
        <v>60</v>
      </c>
      <c r="C12" s="2"/>
      <c r="D12" s="34" t="s">
        <v>66</v>
      </c>
      <c r="E12" s="56">
        <v>70202.429999999993</v>
      </c>
      <c r="I12" s="58"/>
      <c r="J12" s="59"/>
      <c r="K12" s="58"/>
      <c r="L12" s="58"/>
      <c r="M12" s="58"/>
      <c r="N12" s="58"/>
    </row>
    <row r="13" spans="1:14" x14ac:dyDescent="0.25">
      <c r="A13" s="5"/>
      <c r="B13" s="34" t="s">
        <v>60</v>
      </c>
      <c r="C13" s="2"/>
      <c r="D13" s="34" t="s">
        <v>65</v>
      </c>
      <c r="E13" s="56">
        <v>446055.06</v>
      </c>
      <c r="I13" s="58"/>
      <c r="J13" s="60"/>
      <c r="K13" s="58"/>
      <c r="L13" s="58"/>
      <c r="M13" s="58"/>
      <c r="N13" s="58"/>
    </row>
    <row r="14" spans="1:14" x14ac:dyDescent="0.25">
      <c r="A14" s="5"/>
      <c r="B14" s="34" t="s">
        <v>60</v>
      </c>
      <c r="C14" s="2"/>
      <c r="D14" s="34" t="s">
        <v>67</v>
      </c>
      <c r="E14" s="56">
        <v>551791.89999999991</v>
      </c>
      <c r="I14" s="58"/>
      <c r="J14" s="60"/>
      <c r="K14" s="58"/>
      <c r="L14" s="58"/>
      <c r="M14" s="58"/>
      <c r="N14" s="58"/>
    </row>
    <row r="15" spans="1:14" x14ac:dyDescent="0.25">
      <c r="A15" s="5"/>
      <c r="B15" s="34" t="s">
        <v>60</v>
      </c>
      <c r="C15" s="54"/>
      <c r="D15" s="34" t="s">
        <v>68</v>
      </c>
      <c r="E15" s="56">
        <v>541320.85</v>
      </c>
      <c r="I15" s="58"/>
      <c r="J15" s="60"/>
      <c r="K15" s="58"/>
      <c r="L15" s="58"/>
      <c r="M15" s="58"/>
      <c r="N15" s="58"/>
    </row>
    <row r="16" spans="1:14" x14ac:dyDescent="0.25">
      <c r="A16" s="5"/>
      <c r="B16" s="34" t="s">
        <v>60</v>
      </c>
      <c r="C16" s="54"/>
      <c r="D16" s="34" t="s">
        <v>69</v>
      </c>
      <c r="E16" s="56">
        <v>161003.33000000002</v>
      </c>
      <c r="I16" s="58"/>
      <c r="J16" s="61"/>
      <c r="K16" s="58"/>
      <c r="L16" s="58"/>
      <c r="M16" s="58"/>
      <c r="N16" s="58"/>
    </row>
    <row r="17" spans="1:14" x14ac:dyDescent="0.25">
      <c r="A17" s="5"/>
      <c r="B17" s="34" t="s">
        <v>60</v>
      </c>
      <c r="C17" s="54"/>
      <c r="D17" s="34" t="s">
        <v>70</v>
      </c>
      <c r="E17" s="56">
        <v>6372.3</v>
      </c>
      <c r="I17" s="58"/>
      <c r="J17" s="61"/>
      <c r="K17" s="58"/>
      <c r="L17" s="58"/>
      <c r="M17" s="58"/>
      <c r="N17" s="58"/>
    </row>
    <row r="18" spans="1:14" x14ac:dyDescent="0.25">
      <c r="A18" s="5"/>
      <c r="B18" s="34" t="s">
        <v>60</v>
      </c>
      <c r="C18" s="54"/>
      <c r="D18" s="34" t="s">
        <v>71</v>
      </c>
      <c r="E18" s="56">
        <v>54697.5</v>
      </c>
      <c r="I18" s="58"/>
      <c r="J18" s="61"/>
      <c r="K18" s="58"/>
      <c r="L18" s="58"/>
      <c r="M18" s="58"/>
      <c r="N18" s="58"/>
    </row>
    <row r="19" spans="1:14" x14ac:dyDescent="0.25">
      <c r="A19" s="5"/>
      <c r="B19" s="34"/>
      <c r="C19" s="54"/>
      <c r="D19" s="34" t="s">
        <v>85</v>
      </c>
      <c r="E19" s="56">
        <v>46542.87</v>
      </c>
      <c r="I19" s="58"/>
      <c r="J19" s="61"/>
      <c r="K19" s="58"/>
      <c r="L19" s="58"/>
      <c r="M19" s="58"/>
      <c r="N19" s="58"/>
    </row>
    <row r="20" spans="1:14" x14ac:dyDescent="0.25">
      <c r="A20" s="5"/>
      <c r="B20" s="34" t="s">
        <v>60</v>
      </c>
      <c r="C20" s="54"/>
      <c r="D20" s="34" t="s">
        <v>72</v>
      </c>
      <c r="E20" s="56">
        <v>57117.5</v>
      </c>
      <c r="I20" s="58"/>
      <c r="J20" s="61"/>
      <c r="K20" s="58"/>
      <c r="L20" s="58"/>
      <c r="M20" s="58"/>
      <c r="N20" s="58"/>
    </row>
    <row r="21" spans="1:14" x14ac:dyDescent="0.25">
      <c r="A21" s="5"/>
      <c r="B21" s="34"/>
      <c r="C21" s="54"/>
      <c r="D21" s="34"/>
      <c r="E21" s="37">
        <f>SUM(E11:E20)</f>
        <v>2465559.8199999998</v>
      </c>
      <c r="I21" s="58"/>
      <c r="J21" s="61"/>
      <c r="K21" s="58"/>
      <c r="L21" s="58"/>
      <c r="M21" s="58"/>
      <c r="N21" s="58"/>
    </row>
    <row r="22" spans="1:14" x14ac:dyDescent="0.25">
      <c r="A22" s="5"/>
      <c r="B22" s="34" t="s">
        <v>61</v>
      </c>
      <c r="C22" s="54"/>
      <c r="D22" s="34" t="s">
        <v>73</v>
      </c>
      <c r="E22" s="56">
        <v>28305.42</v>
      </c>
      <c r="I22" s="58"/>
      <c r="J22" s="61"/>
      <c r="K22" s="58"/>
      <c r="L22" s="58"/>
      <c r="M22" s="58"/>
      <c r="N22" s="58"/>
    </row>
    <row r="23" spans="1:14" x14ac:dyDescent="0.25">
      <c r="A23" s="5"/>
      <c r="B23" s="34" t="s">
        <v>61</v>
      </c>
      <c r="C23" s="54"/>
      <c r="D23" s="34" t="s">
        <v>68</v>
      </c>
      <c r="E23" s="56">
        <v>335668.74</v>
      </c>
      <c r="I23" s="58"/>
      <c r="J23" s="61"/>
      <c r="K23" s="58"/>
      <c r="L23" s="58"/>
      <c r="M23" s="58"/>
      <c r="N23" s="58"/>
    </row>
    <row r="24" spans="1:14" x14ac:dyDescent="0.25">
      <c r="A24" s="5"/>
      <c r="B24" s="34"/>
      <c r="C24" s="54"/>
      <c r="D24" s="34"/>
      <c r="E24" s="37">
        <f>SUM(E22:E23)</f>
        <v>363974.16</v>
      </c>
      <c r="I24" s="58"/>
      <c r="J24" s="61"/>
      <c r="K24" s="58"/>
      <c r="L24" s="58"/>
      <c r="M24" s="58"/>
      <c r="N24" s="58"/>
    </row>
    <row r="25" spans="1:14" x14ac:dyDescent="0.25">
      <c r="A25" s="5"/>
      <c r="B25" s="34" t="s">
        <v>62</v>
      </c>
      <c r="C25" s="54"/>
      <c r="D25" s="34" t="s">
        <v>69</v>
      </c>
      <c r="E25" s="37">
        <v>27016.77</v>
      </c>
      <c r="I25" s="58"/>
      <c r="J25" s="61"/>
      <c r="K25" s="58"/>
      <c r="L25" s="58"/>
      <c r="M25" s="58"/>
      <c r="N25" s="58"/>
    </row>
    <row r="26" spans="1:14" x14ac:dyDescent="0.25">
      <c r="A26" s="5"/>
      <c r="B26" s="34" t="s">
        <v>63</v>
      </c>
      <c r="C26" s="54"/>
      <c r="D26" s="34" t="s">
        <v>70</v>
      </c>
      <c r="E26" s="56">
        <v>143165</v>
      </c>
      <c r="I26" s="58"/>
      <c r="J26" s="61"/>
      <c r="K26" s="58"/>
      <c r="L26" s="58"/>
      <c r="M26" s="58"/>
      <c r="N26" s="58"/>
    </row>
    <row r="27" spans="1:14" x14ac:dyDescent="0.25">
      <c r="A27" s="5"/>
      <c r="B27" s="34"/>
      <c r="C27" s="54"/>
      <c r="D27" s="34" t="s">
        <v>74</v>
      </c>
      <c r="E27" s="56">
        <v>214170</v>
      </c>
      <c r="I27" s="58"/>
      <c r="J27" s="61"/>
      <c r="K27" s="58"/>
      <c r="L27" s="58"/>
      <c r="M27" s="58"/>
      <c r="N27" s="58"/>
    </row>
    <row r="28" spans="1:14" x14ac:dyDescent="0.25">
      <c r="A28" s="5"/>
      <c r="B28" s="34"/>
      <c r="C28" s="54"/>
      <c r="D28" s="34"/>
      <c r="E28" s="37">
        <f>SUM(E26:E27)</f>
        <v>357335</v>
      </c>
      <c r="I28" s="58"/>
      <c r="J28" s="61"/>
      <c r="K28" s="58"/>
      <c r="L28" s="58"/>
      <c r="M28" s="58"/>
      <c r="N28" s="58"/>
    </row>
    <row r="29" spans="1:14" x14ac:dyDescent="0.25">
      <c r="A29" s="5"/>
      <c r="B29" s="34" t="s">
        <v>64</v>
      </c>
      <c r="C29" s="54"/>
      <c r="D29" s="34" t="s">
        <v>75</v>
      </c>
      <c r="E29" s="56">
        <v>25570.9</v>
      </c>
      <c r="I29" s="58"/>
      <c r="J29" s="61"/>
      <c r="K29" s="58"/>
      <c r="L29" s="58"/>
      <c r="M29" s="58"/>
      <c r="N29" s="58"/>
    </row>
    <row r="30" spans="1:14" x14ac:dyDescent="0.25">
      <c r="A30" s="5"/>
      <c r="B30" s="34" t="s">
        <v>64</v>
      </c>
      <c r="C30" s="54"/>
      <c r="D30" s="34" t="s">
        <v>76</v>
      </c>
      <c r="E30" s="56">
        <v>2304</v>
      </c>
      <c r="I30" s="58"/>
      <c r="J30" s="61"/>
      <c r="K30" s="58"/>
      <c r="L30" s="58"/>
      <c r="M30" s="58"/>
      <c r="N30" s="58"/>
    </row>
    <row r="31" spans="1:14" x14ac:dyDescent="0.25">
      <c r="A31" s="5"/>
      <c r="B31" s="34"/>
      <c r="C31" s="54"/>
      <c r="D31" s="34" t="s">
        <v>77</v>
      </c>
      <c r="E31" s="56">
        <v>87560</v>
      </c>
      <c r="I31" s="58"/>
      <c r="J31" s="61"/>
      <c r="K31" s="58"/>
      <c r="L31" s="58"/>
      <c r="M31" s="58"/>
      <c r="N31" s="58"/>
    </row>
    <row r="32" spans="1:14" x14ac:dyDescent="0.25">
      <c r="A32" s="5"/>
      <c r="B32" s="34"/>
      <c r="C32" s="54"/>
      <c r="D32" s="34" t="s">
        <v>78</v>
      </c>
      <c r="E32" s="56">
        <v>223581</v>
      </c>
      <c r="I32" s="58"/>
      <c r="J32" s="61"/>
      <c r="K32" s="58"/>
      <c r="L32" s="58"/>
      <c r="M32" s="58"/>
      <c r="N32" s="58"/>
    </row>
    <row r="33" spans="1:14" x14ac:dyDescent="0.25">
      <c r="A33" s="5"/>
      <c r="B33" s="34" t="s">
        <v>64</v>
      </c>
      <c r="C33" s="54"/>
      <c r="D33" s="34" t="s">
        <v>79</v>
      </c>
      <c r="E33" s="56">
        <v>155617</v>
      </c>
      <c r="I33" s="58"/>
      <c r="J33" s="61"/>
      <c r="K33" s="58"/>
      <c r="L33" s="58"/>
      <c r="M33" s="58"/>
      <c r="N33" s="58"/>
    </row>
    <row r="34" spans="1:14" x14ac:dyDescent="0.25">
      <c r="A34" s="5"/>
      <c r="B34" s="34" t="s">
        <v>64</v>
      </c>
      <c r="C34" s="54"/>
      <c r="D34" s="34" t="s">
        <v>80</v>
      </c>
      <c r="E34" s="56">
        <v>1812</v>
      </c>
      <c r="I34" s="58"/>
      <c r="J34" s="61"/>
      <c r="K34" s="58"/>
      <c r="L34" s="58"/>
      <c r="M34" s="58"/>
      <c r="N34" s="58"/>
    </row>
    <row r="35" spans="1:14" x14ac:dyDescent="0.25">
      <c r="A35" s="5"/>
      <c r="B35" s="34" t="s">
        <v>64</v>
      </c>
      <c r="C35" s="54"/>
      <c r="D35" s="34" t="s">
        <v>65</v>
      </c>
      <c r="E35" s="56">
        <v>233085.6</v>
      </c>
      <c r="I35" s="58"/>
      <c r="J35" s="61"/>
      <c r="K35" s="58"/>
      <c r="L35" s="58"/>
      <c r="M35" s="58"/>
      <c r="N35" s="58"/>
    </row>
    <row r="36" spans="1:14" x14ac:dyDescent="0.25">
      <c r="A36" s="5"/>
      <c r="B36" s="34" t="s">
        <v>64</v>
      </c>
      <c r="C36" s="54"/>
      <c r="D36" s="34" t="s">
        <v>67</v>
      </c>
      <c r="E36" s="56">
        <v>30987</v>
      </c>
      <c r="I36" s="58"/>
      <c r="J36" s="61"/>
      <c r="K36" s="58"/>
      <c r="L36" s="58"/>
      <c r="M36" s="58"/>
      <c r="N36" s="58"/>
    </row>
    <row r="37" spans="1:14" x14ac:dyDescent="0.25">
      <c r="A37" s="5"/>
      <c r="B37" s="34"/>
      <c r="C37" s="54"/>
      <c r="D37" s="34" t="s">
        <v>81</v>
      </c>
      <c r="E37" s="56">
        <v>810805.2</v>
      </c>
      <c r="I37" s="58"/>
      <c r="J37" s="62"/>
      <c r="K37" s="58"/>
      <c r="L37" s="58"/>
      <c r="M37" s="58"/>
      <c r="N37" s="58"/>
    </row>
    <row r="38" spans="1:14" x14ac:dyDescent="0.25">
      <c r="A38" s="5"/>
      <c r="B38" s="34" t="s">
        <v>64</v>
      </c>
      <c r="C38" s="54"/>
      <c r="D38" s="34" t="s">
        <v>82</v>
      </c>
      <c r="E38" s="56">
        <v>9240</v>
      </c>
    </row>
    <row r="39" spans="1:14" x14ac:dyDescent="0.25">
      <c r="A39" s="5"/>
      <c r="B39" s="34" t="s">
        <v>64</v>
      </c>
      <c r="C39" s="54"/>
      <c r="D39" s="34" t="s">
        <v>83</v>
      </c>
      <c r="E39" s="56">
        <v>120240</v>
      </c>
    </row>
    <row r="40" spans="1:14" x14ac:dyDescent="0.25">
      <c r="A40" s="5"/>
      <c r="B40" s="34"/>
      <c r="C40" s="54"/>
      <c r="D40" s="34"/>
      <c r="E40" s="37">
        <f>SUM(E29:E39)</f>
        <v>1700802.7</v>
      </c>
    </row>
    <row r="41" spans="1:14" x14ac:dyDescent="0.25">
      <c r="A41" s="5"/>
      <c r="B41" s="34" t="s">
        <v>56</v>
      </c>
      <c r="C41" s="54"/>
      <c r="D41" s="34" t="s">
        <v>84</v>
      </c>
      <c r="E41" s="55">
        <v>555678.91</v>
      </c>
    </row>
    <row r="42" spans="1:14" x14ac:dyDescent="0.25">
      <c r="A42" s="5"/>
      <c r="B42" s="34"/>
      <c r="C42" s="54"/>
      <c r="D42" s="34"/>
      <c r="E42" s="55">
        <f>+E21+E24+E25+E28+E40+E41</f>
        <v>5470367.3600000003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2026-08-05T12:03:57Z</dcterms:modified>
</cp:coreProperties>
</file>