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41" i="2" l="1"/>
  <c r="E39" i="2"/>
  <c r="E32" i="2"/>
  <c r="E26" i="2"/>
  <c r="E18" i="2" l="1"/>
  <c r="E17" i="2"/>
  <c r="E12" i="2" l="1"/>
  <c r="E11" i="2"/>
  <c r="E10" i="2"/>
  <c r="E14" i="2" s="1"/>
  <c r="E31" i="1" l="1"/>
  <c r="E33" i="1"/>
  <c r="E25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<sst xmlns="http://schemas.openxmlformats.org/spreadsheetml/2006/main" count="98" uniqueCount="92">
  <si>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</si>
  <si>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</si>
  <si>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</si>
  <si>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</si>
  <si>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</si>
  <si>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</si>
  <si>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</si>
  <si>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</si>
  <si>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</si>
  <si>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</si>
  <si>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</si>
  <si>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</si>
  <si>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</si>
  <si>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</si>
  <si>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</si>
  <si>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</si>
  <si>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</si>
  <si>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</si>
  <si>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</si>
  <si>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</si>
  <si>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</si>
  <si>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</si>
  <si>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</si>
  <si>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</si>
  <si>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</si>
  <si>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</si>
  <si>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</si>
  <si>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</si>
  <si>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</si>
  <si>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</si>
  <si>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</si>
  <si>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</si>
  <si>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</si>
  <si>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</si>
  <si>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</si>
  <si>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</si>
  <si>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</si>
  <si>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</si>
  <si>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</si>
  <si>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</si>
  <si>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</si>
  <si>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</si>
  <si>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</si>
  <si>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</si>
  <si>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</si>
  <si>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</si>
  <si>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</si>
  <si>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</si>
  <si>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</si>
  <si>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</si>
  <si>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</si>
  <si>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</si>
  <si>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</si>
  <si>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</si>
  <si>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</si>
  <si>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</si>
  <si>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25.06.2026.</t>
  </si>
  <si>
    <t>26.06.2026.</t>
  </si>
  <si>
    <t>DON DON DOO</t>
  </si>
  <si>
    <t>PALANKA PROMET DOO</t>
  </si>
  <si>
    <t>MIHAJLOVIĆ BENZINSKE STANICE DOO</t>
  </si>
  <si>
    <t>SRBOKOKA PROMET JAGODINA</t>
  </si>
  <si>
    <t>DUOMED SOUTHEAST EUROPA DOO</t>
  </si>
  <si>
    <t>ECOTRADE BG</t>
  </si>
  <si>
    <t>UGRADNI MATERIJAL U HIRURGIJI</t>
  </si>
  <si>
    <t>MEDICINSKI GASOVI</t>
  </si>
  <si>
    <t>MESSER TEHNOGAS AD BEOGRAD</t>
  </si>
  <si>
    <t>07D</t>
  </si>
  <si>
    <t>ISHRANA</t>
  </si>
  <si>
    <t>REAGENSI</t>
  </si>
  <si>
    <t>PROMEDIA</t>
  </si>
  <si>
    <t>DIAHEM  GRAMIM D.O.O.</t>
  </si>
  <si>
    <t>EUROMEDICINA DOO</t>
  </si>
  <si>
    <t>MAYMEDICA DOO BEOGRAD</t>
  </si>
  <si>
    <t>TEAMEDICAL doo</t>
  </si>
  <si>
    <t>Vicor DOO</t>
  </si>
  <si>
    <t>Yunycom d.o.o.</t>
  </si>
  <si>
    <t>LEK</t>
  </si>
  <si>
    <t>Amicus SRB d.o.o.</t>
  </si>
  <si>
    <t>BEOHEM-3 d.o.o.</t>
  </si>
  <si>
    <t>ECOTRADE BG DOO NIŠ</t>
  </si>
  <si>
    <t>PHOENIX PHARMA DOO BEOGRAD</t>
  </si>
  <si>
    <t>VEGA PHARMACEUTICAL LOGISTICS DOO</t>
  </si>
  <si>
    <t>CITOSTATIK</t>
  </si>
  <si>
    <t>LEK SA C LISTE</t>
  </si>
  <si>
    <t>ADOC D.O.O BEO0GRAD</t>
  </si>
  <si>
    <t>IMPLATANTI</t>
  </si>
  <si>
    <t>NARCISSUS D.O.O</t>
  </si>
  <si>
    <t>SANITETSKI</t>
  </si>
  <si>
    <t>ATAN MARK DOO BEOGRAD</t>
  </si>
  <si>
    <t>FLORA KOMERC DOO</t>
  </si>
  <si>
    <t>PROFESIONAL MEDIC DOO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</si>
</sst>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4" fillId="0" borderId="0" xfId="0" applyNumberFormat="1" applyFont="1" applyAlignment="1">
      <alignment horizontal="right"/>
    </xf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165" fontId="0" fillId="2" borderId="1" xfId="0" applyNumberFormat="1" applyFill="1" applyBorder="1" applyAlignment="1">
      <alignment horizontal="center" vertical="center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E32" sqref="E32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7" t="s">
        <v>57</v>
      </c>
    </row>
    <row r="7" spans="1:9" ht="18.75" x14ac:dyDescent="0.3">
      <c r="A7" s="56" t="s">
        <v>3</v>
      </c>
      <c r="B7" s="57"/>
      <c r="C7" s="58"/>
      <c r="D7" s="10" t="s">
        <v>57</v>
      </c>
      <c r="E7" s="9">
        <f>+E15</f>
        <v>752039.1099999994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2948408.32</v>
      </c>
      <c r="H8" s="6"/>
    </row>
    <row r="9" spans="1:9" x14ac:dyDescent="0.25">
      <c r="A9" s="2">
        <v>2</v>
      </c>
      <c r="B9" s="47" t="s">
        <v>4</v>
      </c>
      <c r="C9" s="48"/>
      <c r="D9" s="49"/>
      <c r="E9" s="8"/>
      <c r="F9"/>
      <c r="G9"/>
    </row>
    <row r="10" spans="1:9" x14ac:dyDescent="0.25">
      <c r="A10" s="2">
        <v>3</v>
      </c>
      <c r="B10" s="47" t="s">
        <v>37</v>
      </c>
      <c r="C10" s="48"/>
      <c r="D10" s="49"/>
      <c r="E10" s="7">
        <v>6885277.5800000001</v>
      </c>
      <c r="F10" s="16"/>
      <c r="G10" s="16"/>
      <c r="H10" s="6"/>
    </row>
    <row r="11" spans="1:9" x14ac:dyDescent="0.25">
      <c r="A11" s="2">
        <v>4</v>
      </c>
      <c r="B11" s="47" t="s">
        <v>5</v>
      </c>
      <c r="C11" s="48"/>
      <c r="D11" s="49"/>
      <c r="E11" s="8">
        <v>7100</v>
      </c>
      <c r="F11" s="16"/>
      <c r="G11"/>
      <c r="H11" s="6"/>
    </row>
    <row r="12" spans="1:9" ht="16.5" customHeight="1" x14ac:dyDescent="0.25">
      <c r="A12" s="2">
        <v>5</v>
      </c>
      <c r="B12" s="47" t="s">
        <v>6</v>
      </c>
      <c r="C12" s="48"/>
      <c r="D12" s="49"/>
      <c r="E12" s="7"/>
      <c r="F12" s="16"/>
      <c r="G12" s="16"/>
      <c r="H12" s="6"/>
    </row>
    <row r="13" spans="1:9" x14ac:dyDescent="0.25">
      <c r="A13" s="2">
        <v>6</v>
      </c>
      <c r="B13" s="53" t="s">
        <v>7</v>
      </c>
      <c r="C13" s="54"/>
      <c r="D13" s="55"/>
      <c r="E13" s="7"/>
      <c r="F13" s="6"/>
    </row>
    <row r="14" spans="1:9" x14ac:dyDescent="0.25">
      <c r="A14" s="25">
        <v>7</v>
      </c>
      <c r="B14" s="53" t="s">
        <v>25</v>
      </c>
      <c r="C14" s="54"/>
      <c r="D14" s="55"/>
      <c r="E14" s="7">
        <f>+E53</f>
        <v>9088746.790000001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752039.1099999994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9" t="s">
        <v>9</v>
      </c>
      <c r="B18" s="60"/>
      <c r="C18" s="60"/>
      <c r="D18" s="60"/>
      <c r="E18" s="61"/>
    </row>
    <row r="19" spans="1:9" x14ac:dyDescent="0.25">
      <c r="A19" s="2">
        <v>1</v>
      </c>
      <c r="B19" s="47" t="s">
        <v>10</v>
      </c>
      <c r="C19" s="48"/>
      <c r="D19" s="49"/>
      <c r="E19" s="30"/>
      <c r="F19"/>
      <c r="G19"/>
    </row>
    <row r="20" spans="1:9" x14ac:dyDescent="0.25">
      <c r="A20" s="2">
        <v>2</v>
      </c>
      <c r="B20" s="47" t="s">
        <v>11</v>
      </c>
      <c r="C20" s="48"/>
      <c r="D20" s="49"/>
      <c r="E20" s="30"/>
      <c r="F20"/>
      <c r="G20"/>
    </row>
    <row r="21" spans="1:9" x14ac:dyDescent="0.25">
      <c r="A21" s="2">
        <v>3</v>
      </c>
      <c r="B21" s="47" t="s">
        <v>12</v>
      </c>
      <c r="C21" s="48"/>
      <c r="D21" s="49"/>
      <c r="E21" s="30"/>
      <c r="F21" s="16"/>
      <c r="G21"/>
    </row>
    <row r="22" spans="1:9" x14ac:dyDescent="0.25">
      <c r="A22" s="2">
        <v>4</v>
      </c>
      <c r="B22" s="47" t="s">
        <v>13</v>
      </c>
      <c r="C22" s="48"/>
      <c r="D22" s="48"/>
      <c r="E22" s="30"/>
      <c r="F22" s="16"/>
      <c r="G22"/>
      <c r="H22"/>
    </row>
    <row r="23" spans="1:9" x14ac:dyDescent="0.25">
      <c r="A23" s="2">
        <v>5</v>
      </c>
      <c r="B23" s="47" t="s">
        <v>14</v>
      </c>
      <c r="C23" s="48"/>
      <c r="D23" s="48"/>
      <c r="E23" s="30"/>
      <c r="F23"/>
      <c r="G23"/>
      <c r="H23"/>
    </row>
    <row r="24" spans="1:9" x14ac:dyDescent="0.25">
      <c r="A24" s="2">
        <v>6</v>
      </c>
      <c r="B24" s="47" t="s">
        <v>35</v>
      </c>
      <c r="C24" s="48"/>
      <c r="D24" s="48"/>
      <c r="E24" s="30"/>
      <c r="F24" s="18"/>
      <c r="G24" s="18"/>
      <c r="H24" s="18"/>
    </row>
    <row r="25" spans="1:9" x14ac:dyDescent="0.25">
      <c r="A25" s="2">
        <v>7</v>
      </c>
      <c r="B25" s="47" t="s">
        <v>15</v>
      </c>
      <c r="C25" s="48"/>
      <c r="D25" s="48"/>
      <c r="E25" s="31">
        <f>472162.71+399841.96</f>
        <v>872004.67</v>
      </c>
      <c r="F25"/>
      <c r="G25" s="16"/>
      <c r="H25"/>
    </row>
    <row r="26" spans="1:9" x14ac:dyDescent="0.25">
      <c r="A26" s="2">
        <v>8</v>
      </c>
      <c r="B26" s="47" t="s">
        <v>16</v>
      </c>
      <c r="C26" s="48"/>
      <c r="D26" s="48"/>
      <c r="E26" s="30">
        <v>12</v>
      </c>
      <c r="F26" s="16"/>
      <c r="G26" s="6"/>
      <c r="H26"/>
      <c r="I26" s="6"/>
    </row>
    <row r="27" spans="1:9" x14ac:dyDescent="0.25">
      <c r="A27" s="2">
        <v>9</v>
      </c>
      <c r="B27" s="47" t="s">
        <v>17</v>
      </c>
      <c r="C27" s="48"/>
      <c r="D27" s="48"/>
      <c r="E27" s="30">
        <v>1634463.34</v>
      </c>
      <c r="F27"/>
      <c r="H27"/>
    </row>
    <row r="28" spans="1:9" x14ac:dyDescent="0.25">
      <c r="A28" s="2">
        <v>10</v>
      </c>
      <c r="B28" s="47" t="s">
        <v>18</v>
      </c>
      <c r="C28" s="48"/>
      <c r="D28" s="49"/>
      <c r="E28" s="30">
        <v>44418</v>
      </c>
      <c r="F28"/>
    </row>
    <row r="29" spans="1:9" x14ac:dyDescent="0.25">
      <c r="A29" s="2">
        <v>11</v>
      </c>
      <c r="B29" s="47" t="s">
        <v>19</v>
      </c>
      <c r="C29" s="48"/>
      <c r="D29" s="49"/>
      <c r="E29" s="30"/>
      <c r="F29"/>
      <c r="H29" s="6"/>
    </row>
    <row r="30" spans="1:9" x14ac:dyDescent="0.25">
      <c r="A30" s="2">
        <v>12</v>
      </c>
      <c r="B30" s="47" t="s">
        <v>20</v>
      </c>
      <c r="C30" s="48"/>
      <c r="D30" s="48"/>
      <c r="E30" s="31">
        <v>127740</v>
      </c>
      <c r="F30"/>
    </row>
    <row r="31" spans="1:9" x14ac:dyDescent="0.25">
      <c r="A31" s="2">
        <v>13</v>
      </c>
      <c r="B31" s="47" t="s">
        <v>41</v>
      </c>
      <c r="C31" s="48"/>
      <c r="D31" s="48"/>
      <c r="E31" s="31">
        <f>235456.8+3087246.6</f>
        <v>3322703.4</v>
      </c>
      <c r="F31" s="18"/>
    </row>
    <row r="32" spans="1:9" x14ac:dyDescent="0.25">
      <c r="A32" s="2">
        <v>14</v>
      </c>
      <c r="B32" s="47" t="s">
        <v>53</v>
      </c>
      <c r="C32" s="48"/>
      <c r="D32" s="48"/>
      <c r="E32" s="31"/>
      <c r="F32" s="18"/>
    </row>
    <row r="33" spans="1:7" x14ac:dyDescent="0.25">
      <c r="A33" s="2">
        <v>15</v>
      </c>
      <c r="B33" s="47" t="s">
        <v>46</v>
      </c>
      <c r="C33" s="48"/>
      <c r="D33" s="49"/>
      <c r="E33" s="31">
        <f>496815.62+450130.12</f>
        <v>946945.74</v>
      </c>
      <c r="F33" s="18"/>
    </row>
    <row r="34" spans="1:7" x14ac:dyDescent="0.25">
      <c r="A34" s="2">
        <v>16</v>
      </c>
      <c r="B34" s="47" t="s">
        <v>21</v>
      </c>
      <c r="C34" s="48"/>
      <c r="D34" s="48"/>
      <c r="E34" s="31"/>
      <c r="F34"/>
    </row>
    <row r="35" spans="1:7" x14ac:dyDescent="0.25">
      <c r="A35" s="2">
        <v>17</v>
      </c>
      <c r="B35" s="47" t="s">
        <v>22</v>
      </c>
      <c r="C35" s="48"/>
      <c r="D35" s="48"/>
      <c r="E35" s="31">
        <v>71390</v>
      </c>
      <c r="F35"/>
    </row>
    <row r="36" spans="1:7" x14ac:dyDescent="0.25">
      <c r="A36" s="2">
        <v>18</v>
      </c>
      <c r="B36" s="47" t="s">
        <v>47</v>
      </c>
      <c r="C36" s="48"/>
      <c r="D36" s="48"/>
      <c r="E36" s="31">
        <v>149050</v>
      </c>
      <c r="F36"/>
      <c r="G36"/>
    </row>
    <row r="37" spans="1:7" x14ac:dyDescent="0.25">
      <c r="A37" s="2">
        <v>19</v>
      </c>
      <c r="B37" s="47" t="s">
        <v>23</v>
      </c>
      <c r="C37" s="48"/>
      <c r="D37" s="48"/>
      <c r="E37" s="30"/>
      <c r="F37"/>
      <c r="G37"/>
    </row>
    <row r="38" spans="1:7" x14ac:dyDescent="0.25">
      <c r="A38" s="2">
        <v>20</v>
      </c>
      <c r="B38" s="47" t="s">
        <v>39</v>
      </c>
      <c r="C38" s="48"/>
      <c r="D38" s="48"/>
      <c r="E38" s="30"/>
      <c r="F38" s="18"/>
      <c r="G38" s="18"/>
    </row>
    <row r="39" spans="1:7" x14ac:dyDescent="0.25">
      <c r="A39" s="2">
        <v>21</v>
      </c>
      <c r="B39" s="47" t="s">
        <v>49</v>
      </c>
      <c r="C39" s="48"/>
      <c r="D39" s="49"/>
      <c r="E39" s="30">
        <v>1920019.64</v>
      </c>
      <c r="F39" s="12"/>
      <c r="G39" s="12"/>
    </row>
    <row r="40" spans="1:7" ht="15" customHeight="1" x14ac:dyDescent="0.25">
      <c r="A40" s="2">
        <v>22</v>
      </c>
      <c r="B40" s="47" t="s">
        <v>34</v>
      </c>
      <c r="C40" s="48"/>
      <c r="D40" s="49"/>
      <c r="E40" s="30"/>
      <c r="F40" s="12"/>
      <c r="G40" s="12"/>
    </row>
    <row r="41" spans="1:7" x14ac:dyDescent="0.25">
      <c r="A41" s="2">
        <v>23</v>
      </c>
      <c r="B41" s="47" t="s">
        <v>35</v>
      </c>
      <c r="C41" s="48"/>
      <c r="D41" s="49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53" t="s">
        <v>38</v>
      </c>
      <c r="C44" s="54"/>
      <c r="D44" s="55"/>
      <c r="E44" s="32"/>
      <c r="F44"/>
    </row>
    <row r="45" spans="1:7" x14ac:dyDescent="0.25">
      <c r="A45" s="2">
        <v>27</v>
      </c>
      <c r="B45" s="47" t="s">
        <v>54</v>
      </c>
      <c r="C45" s="48"/>
      <c r="D45" s="48"/>
      <c r="E45" s="32"/>
      <c r="F45" s="18"/>
    </row>
    <row r="46" spans="1:7" x14ac:dyDescent="0.25">
      <c r="A46" s="2">
        <v>28</v>
      </c>
      <c r="B46" s="47" t="s">
        <v>43</v>
      </c>
      <c r="C46" s="48"/>
      <c r="D46" s="48"/>
      <c r="E46" s="32"/>
      <c r="F46" s="18"/>
    </row>
    <row r="47" spans="1:7" x14ac:dyDescent="0.25">
      <c r="A47" s="2">
        <v>29</v>
      </c>
      <c r="B47" s="47" t="s">
        <v>40</v>
      </c>
      <c r="C47" s="48"/>
      <c r="D47" s="48"/>
      <c r="E47" s="32"/>
      <c r="F47" s="18"/>
    </row>
    <row r="48" spans="1:7" x14ac:dyDescent="0.25">
      <c r="A48" s="2">
        <v>30</v>
      </c>
      <c r="B48" s="46" t="s">
        <v>36</v>
      </c>
      <c r="C48" s="46"/>
      <c r="D48" s="46"/>
      <c r="E48" s="19"/>
      <c r="F48"/>
      <c r="G48"/>
    </row>
    <row r="49" spans="1:14" x14ac:dyDescent="0.25">
      <c r="A49" s="2">
        <v>31</v>
      </c>
      <c r="B49" s="46" t="s">
        <v>48</v>
      </c>
      <c r="C49" s="46"/>
      <c r="D49" s="46"/>
      <c r="E49" s="19"/>
      <c r="F49" s="18"/>
      <c r="G49" s="18"/>
    </row>
    <row r="50" spans="1:14" x14ac:dyDescent="0.25">
      <c r="A50" s="2">
        <v>32</v>
      </c>
      <c r="B50" s="46" t="s">
        <v>45</v>
      </c>
      <c r="C50" s="46"/>
      <c r="D50" s="46"/>
      <c r="E50" s="19"/>
      <c r="F50" s="18"/>
      <c r="G50" s="18"/>
    </row>
    <row r="51" spans="1:14" x14ac:dyDescent="0.25">
      <c r="A51" s="2">
        <v>33</v>
      </c>
      <c r="B51" s="46" t="s">
        <v>44</v>
      </c>
      <c r="C51" s="46"/>
      <c r="D51" s="46"/>
      <c r="E51" s="19"/>
      <c r="F51" s="18"/>
      <c r="G51" s="18"/>
    </row>
    <row r="52" spans="1:14" x14ac:dyDescent="0.25">
      <c r="A52" s="2">
        <v>34</v>
      </c>
      <c r="B52" s="47" t="s">
        <v>42</v>
      </c>
      <c r="C52" s="48"/>
      <c r="D52" s="49"/>
      <c r="E52" s="19"/>
      <c r="F52" s="18"/>
      <c r="G52" s="18"/>
    </row>
    <row r="53" spans="1:14" x14ac:dyDescent="0.25">
      <c r="A53" s="50" t="s">
        <v>24</v>
      </c>
      <c r="B53" s="51"/>
      <c r="C53" s="51"/>
      <c r="D53" s="52"/>
      <c r="E53" s="9">
        <f>SUM(E19:E52)</f>
        <v>9088746.790000001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8" t="s">
        <v>50</v>
      </c>
      <c r="C8" s="39" t="s">
        <v>51</v>
      </c>
      <c r="D8" s="38" t="s">
        <v>52</v>
      </c>
      <c r="E8" s="45">
        <v>12</v>
      </c>
    </row>
    <row r="9" spans="1:5" s="18" customFormat="1" x14ac:dyDescent="0.25">
      <c r="A9" s="5"/>
      <c r="B9" s="41"/>
      <c r="C9" s="2"/>
      <c r="D9" s="41"/>
      <c r="E9" s="42"/>
    </row>
    <row r="10" spans="1:5" s="18" customFormat="1" x14ac:dyDescent="0.25">
      <c r="A10" s="5"/>
      <c r="B10" s="2" t="s">
        <v>67</v>
      </c>
      <c r="C10" s="2" t="s">
        <v>68</v>
      </c>
      <c r="D10" s="62" t="s">
        <v>58</v>
      </c>
      <c r="E10" s="63">
        <f>34053.07+30886.79</f>
        <v>64939.86</v>
      </c>
    </row>
    <row r="11" spans="1:5" s="18" customFormat="1" x14ac:dyDescent="0.25">
      <c r="A11" s="5"/>
      <c r="B11" s="2"/>
      <c r="C11" s="2"/>
      <c r="D11" s="62" t="s">
        <v>59</v>
      </c>
      <c r="E11" s="63">
        <f>208558.56+340267.54</f>
        <v>548826.1</v>
      </c>
    </row>
    <row r="12" spans="1:5" s="18" customFormat="1" x14ac:dyDescent="0.25">
      <c r="A12" s="5"/>
      <c r="B12" s="2"/>
      <c r="C12" s="2"/>
      <c r="D12" s="62" t="s">
        <v>60</v>
      </c>
      <c r="E12" s="63">
        <f>213125+28687.63</f>
        <v>241812.63</v>
      </c>
    </row>
    <row r="13" spans="1:5" s="18" customFormat="1" x14ac:dyDescent="0.25">
      <c r="A13" s="5"/>
      <c r="B13" s="2"/>
      <c r="C13" s="2"/>
      <c r="D13" s="62" t="s">
        <v>61</v>
      </c>
      <c r="E13" s="63">
        <v>16426.080000000002</v>
      </c>
    </row>
    <row r="14" spans="1:5" s="18" customFormat="1" x14ac:dyDescent="0.25">
      <c r="A14" s="5"/>
      <c r="B14" s="2"/>
      <c r="C14" s="2"/>
      <c r="D14" s="41"/>
      <c r="E14" s="43">
        <f>SUM(E10:E13)</f>
        <v>872004.66999999993</v>
      </c>
    </row>
    <row r="15" spans="1:5" s="18" customFormat="1" x14ac:dyDescent="0.25">
      <c r="A15" s="5"/>
      <c r="B15" s="65">
        <v>84</v>
      </c>
      <c r="C15" s="2" t="s">
        <v>64</v>
      </c>
      <c r="D15" s="62" t="s">
        <v>62</v>
      </c>
      <c r="E15" s="63">
        <v>123200</v>
      </c>
    </row>
    <row r="16" spans="1:5" x14ac:dyDescent="0.25">
      <c r="A16" s="5"/>
      <c r="B16" s="2"/>
      <c r="C16" s="2"/>
      <c r="D16" s="62" t="s">
        <v>63</v>
      </c>
      <c r="E16" s="63">
        <v>25850</v>
      </c>
    </row>
    <row r="17" spans="1:5" s="18" customFormat="1" x14ac:dyDescent="0.25">
      <c r="A17" s="5"/>
      <c r="B17" s="2"/>
      <c r="C17" s="2"/>
      <c r="D17" s="62"/>
      <c r="E17" s="64">
        <f>SUM(E15:E16)</f>
        <v>149050</v>
      </c>
    </row>
    <row r="18" spans="1:5" s="18" customFormat="1" x14ac:dyDescent="0.25">
      <c r="A18" s="5"/>
      <c r="B18" s="2">
        <v>931</v>
      </c>
      <c r="C18" s="2" t="s">
        <v>65</v>
      </c>
      <c r="D18" s="62" t="s">
        <v>66</v>
      </c>
      <c r="E18" s="64">
        <f>450130.12+496815.62</f>
        <v>946945.74</v>
      </c>
    </row>
    <row r="19" spans="1:5" x14ac:dyDescent="0.25">
      <c r="A19" s="5"/>
      <c r="B19" s="65">
        <v>86</v>
      </c>
      <c r="C19" s="33" t="s">
        <v>69</v>
      </c>
      <c r="D19" s="62" t="s">
        <v>70</v>
      </c>
      <c r="E19" s="63">
        <v>56690.400000000001</v>
      </c>
    </row>
    <row r="20" spans="1:5" x14ac:dyDescent="0.25">
      <c r="A20" s="5"/>
      <c r="B20" s="2"/>
      <c r="C20" s="33"/>
      <c r="D20" s="62" t="s">
        <v>71</v>
      </c>
      <c r="E20" s="63">
        <v>178766.4</v>
      </c>
    </row>
    <row r="21" spans="1:5" s="18" customFormat="1" x14ac:dyDescent="0.25">
      <c r="A21" s="5"/>
      <c r="B21" s="66"/>
      <c r="C21" s="33"/>
      <c r="D21" s="68" t="s">
        <v>72</v>
      </c>
      <c r="E21" s="44">
        <v>240498</v>
      </c>
    </row>
    <row r="22" spans="1:5" s="18" customFormat="1" x14ac:dyDescent="0.25">
      <c r="A22" s="5"/>
      <c r="B22" s="66"/>
      <c r="C22" s="33"/>
      <c r="D22" s="68" t="s">
        <v>73</v>
      </c>
      <c r="E22" s="44">
        <v>95399.4</v>
      </c>
    </row>
    <row r="23" spans="1:5" s="18" customFormat="1" x14ac:dyDescent="0.25">
      <c r="A23" s="5"/>
      <c r="B23" s="66"/>
      <c r="C23" s="33"/>
      <c r="D23" s="68" t="s">
        <v>74</v>
      </c>
      <c r="E23" s="44">
        <v>1970604</v>
      </c>
    </row>
    <row r="24" spans="1:5" s="18" customFormat="1" x14ac:dyDescent="0.25">
      <c r="A24" s="5"/>
      <c r="B24" s="66"/>
      <c r="C24" s="33"/>
      <c r="D24" s="68" t="s">
        <v>75</v>
      </c>
      <c r="E24" s="44">
        <v>25344</v>
      </c>
    </row>
    <row r="25" spans="1:5" s="18" customFormat="1" x14ac:dyDescent="0.25">
      <c r="A25" s="5"/>
      <c r="B25" s="66"/>
      <c r="C25" s="33"/>
      <c r="D25" s="68" t="s">
        <v>76</v>
      </c>
      <c r="E25" s="44">
        <v>755401.2</v>
      </c>
    </row>
    <row r="26" spans="1:5" s="18" customFormat="1" x14ac:dyDescent="0.25">
      <c r="A26" s="5"/>
      <c r="B26" s="66"/>
      <c r="C26" s="33"/>
      <c r="D26" s="41"/>
      <c r="E26" s="67">
        <f>SUM(E19:E25)</f>
        <v>3322703.4000000004</v>
      </c>
    </row>
    <row r="27" spans="1:5" s="18" customFormat="1" x14ac:dyDescent="0.25">
      <c r="A27" s="5"/>
      <c r="B27" s="69">
        <v>71</v>
      </c>
      <c r="C27" s="33" t="s">
        <v>77</v>
      </c>
      <c r="D27" s="68" t="s">
        <v>78</v>
      </c>
      <c r="E27" s="44">
        <v>28742.34</v>
      </c>
    </row>
    <row r="28" spans="1:5" s="18" customFormat="1" x14ac:dyDescent="0.25">
      <c r="A28" s="5"/>
      <c r="B28" s="69"/>
      <c r="C28" s="33"/>
      <c r="D28" s="68" t="s">
        <v>79</v>
      </c>
      <c r="E28" s="44">
        <v>1185800</v>
      </c>
    </row>
    <row r="29" spans="1:5" s="18" customFormat="1" x14ac:dyDescent="0.25">
      <c r="A29" s="5"/>
      <c r="B29" s="69"/>
      <c r="C29" s="33"/>
      <c r="D29" s="68" t="s">
        <v>80</v>
      </c>
      <c r="E29" s="44">
        <v>3398.56</v>
      </c>
    </row>
    <row r="30" spans="1:5" s="18" customFormat="1" x14ac:dyDescent="0.25">
      <c r="A30" s="5"/>
      <c r="B30" s="69"/>
      <c r="C30" s="33"/>
      <c r="D30" s="68" t="s">
        <v>81</v>
      </c>
      <c r="E30" s="44">
        <v>277591.89</v>
      </c>
    </row>
    <row r="31" spans="1:5" s="18" customFormat="1" x14ac:dyDescent="0.25">
      <c r="A31" s="5"/>
      <c r="B31" s="69"/>
      <c r="C31" s="33"/>
      <c r="D31" s="68" t="s">
        <v>82</v>
      </c>
      <c r="E31" s="44">
        <v>138930.54999999999</v>
      </c>
    </row>
    <row r="32" spans="1:5" s="18" customFormat="1" x14ac:dyDescent="0.25">
      <c r="A32" s="5"/>
      <c r="B32" s="69"/>
      <c r="C32" s="33"/>
      <c r="D32" s="41"/>
      <c r="E32" s="67">
        <f>SUM(E27:E31)</f>
        <v>1634463.34</v>
      </c>
    </row>
    <row r="33" spans="1:5" s="18" customFormat="1" x14ac:dyDescent="0.25">
      <c r="A33" s="5"/>
      <c r="B33" s="69">
        <v>73</v>
      </c>
      <c r="C33" s="33" t="s">
        <v>83</v>
      </c>
      <c r="D33" s="68" t="s">
        <v>81</v>
      </c>
      <c r="E33" s="67">
        <v>44418</v>
      </c>
    </row>
    <row r="34" spans="1:5" s="18" customFormat="1" x14ac:dyDescent="0.25">
      <c r="A34" s="5"/>
      <c r="B34" s="69">
        <v>74</v>
      </c>
      <c r="C34" s="33" t="s">
        <v>84</v>
      </c>
      <c r="D34" s="41" t="s">
        <v>85</v>
      </c>
      <c r="E34" s="67">
        <v>1920019.64</v>
      </c>
    </row>
    <row r="35" spans="1:5" s="18" customFormat="1" x14ac:dyDescent="0.25">
      <c r="A35" s="5"/>
      <c r="B35" s="69">
        <v>78</v>
      </c>
      <c r="C35" s="33" t="s">
        <v>86</v>
      </c>
      <c r="D35" s="41" t="s">
        <v>87</v>
      </c>
      <c r="E35" s="67">
        <v>71390</v>
      </c>
    </row>
    <row r="36" spans="1:5" s="18" customFormat="1" x14ac:dyDescent="0.25">
      <c r="A36" s="5"/>
      <c r="B36" s="69">
        <v>85</v>
      </c>
      <c r="C36" s="33" t="s">
        <v>88</v>
      </c>
      <c r="D36" s="68" t="s">
        <v>89</v>
      </c>
      <c r="E36" s="44">
        <v>80160</v>
      </c>
    </row>
    <row r="37" spans="1:5" s="18" customFormat="1" x14ac:dyDescent="0.25">
      <c r="A37" s="5"/>
      <c r="B37" s="69"/>
      <c r="C37" s="33"/>
      <c r="D37" s="68" t="s">
        <v>90</v>
      </c>
      <c r="E37" s="44">
        <v>33588</v>
      </c>
    </row>
    <row r="38" spans="1:5" s="18" customFormat="1" x14ac:dyDescent="0.25">
      <c r="A38" s="5"/>
      <c r="B38" s="69"/>
      <c r="C38" s="33"/>
      <c r="D38" s="68" t="s">
        <v>91</v>
      </c>
      <c r="E38" s="44">
        <v>13992</v>
      </c>
    </row>
    <row r="39" spans="1:5" s="18" customFormat="1" x14ac:dyDescent="0.25">
      <c r="A39" s="5"/>
      <c r="B39" s="69"/>
      <c r="C39" s="33"/>
      <c r="D39" s="41"/>
      <c r="E39" s="67">
        <f>SUM(E36:E38)</f>
        <v>127740</v>
      </c>
    </row>
    <row r="40" spans="1:5" x14ac:dyDescent="0.25">
      <c r="A40" s="5"/>
      <c r="B40" s="65"/>
      <c r="C40" s="33"/>
      <c r="D40" s="33"/>
      <c r="E40" s="40"/>
    </row>
    <row r="41" spans="1:5" x14ac:dyDescent="0.25">
      <c r="A41" s="5"/>
      <c r="B41" s="33"/>
      <c r="C41" s="33"/>
      <c r="D41" s="33"/>
      <c r="E41" s="40">
        <f>E8+E14+E17+E18+E26+E32+E33+E34+E35+E39</f>
        <v>9088746.790000001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2026-06-29T11:38:45Z</dcterms:modified>
</cp:coreProperties>
</file>