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7" i="2" l="1"/>
  <c r="E50" i="2"/>
  <c r="E46" i="2"/>
  <c r="E31" i="2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<sst xmlns="http://schemas.openxmlformats.org/spreadsheetml/2006/main" count="117" uniqueCount="80">
  <si>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</si>
  <si>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</si>
  <si>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</si>
  <si>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</si>
  <si>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</si>
  <si>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</si>
  <si>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</si>
  <si>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</si>
  <si>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</si>
  <si>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</si>
  <si>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</si>
  <si>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</si>
  <si>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</si>
  <si>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</si>
  <si>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</si>
  <si>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</si>
  <si>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</si>
  <si>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</si>
  <si>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</si>
  <si>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</si>
  <si>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</si>
  <si>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</si>
  <si>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</si>
  <si>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</si>
  <si>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</si>
  <si>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</si>
  <si>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</si>
  <si>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</si>
  <si>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</si>
  <si>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</si>
  <si>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</si>
  <si>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</si>
  <si>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</si>
  <si>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</si>
  <si>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</si>
  <si>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</si>
  <si>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</si>
  <si>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</si>
  <si>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</si>
  <si>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</si>
  <si>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</si>
  <si>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</si>
  <si>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</si>
  <si>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</si>
  <si>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</si>
  <si>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</si>
  <si>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</si>
  <si>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</si>
  <si>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</si>
  <si>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</si>
  <si>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</si>
  <si>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</si>
  <si>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</si>
  <si>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</si>
  <si>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13.05.2026.</t>
  </si>
  <si>
    <t>14.05.2026.</t>
  </si>
  <si>
    <t>Farmalogist d.o.o.</t>
  </si>
  <si>
    <t>PHOENIX PHARMA DOO BEOGRAD</t>
  </si>
  <si>
    <t>Sopharma Trading</t>
  </si>
  <si>
    <t>VEGA DOO</t>
  </si>
  <si>
    <t>LaboMed doo</t>
  </si>
  <si>
    <t>Narcissus d.o.o.</t>
  </si>
  <si>
    <t>JP SRBIJAGAS NOVI SAD</t>
  </si>
  <si>
    <t>ATAN MARK DOO BEOGRAD</t>
  </si>
  <si>
    <t>B. Braun Adria RSRB d.o.o.</t>
  </si>
  <si>
    <t>Gosper Beograd</t>
  </si>
  <si>
    <t>HUMANIS DOO BEOGRAD</t>
  </si>
  <si>
    <t>MEDIV DOO BEOGRAD</t>
  </si>
  <si>
    <t>OMNI MEDIKAL doo</t>
  </si>
  <si>
    <t>Vicor DOO</t>
  </si>
  <si>
    <t>ZOREX PHARMA DOO</t>
  </si>
  <si>
    <t>MAYMEDICA DOO BEOGRAD</t>
  </si>
  <si>
    <t>TEAMEDICAL doo</t>
  </si>
  <si>
    <t>Yunycom d.o.o.</t>
  </si>
  <si>
    <t>071</t>
  </si>
  <si>
    <t>073</t>
  </si>
  <si>
    <t>078</t>
  </si>
  <si>
    <t>07C</t>
  </si>
  <si>
    <t>085</t>
  </si>
  <si>
    <t>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</si>
</sst>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6" fillId="2" borderId="1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J26" sqref="J26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5" t="s">
        <v>55</v>
      </c>
    </row>
    <row r="7" spans="1:9" ht="18.75" x14ac:dyDescent="0.3">
      <c r="A7" s="48" t="s">
        <v>3</v>
      </c>
      <c r="B7" s="49"/>
      <c r="C7" s="50"/>
      <c r="D7" s="10" t="s">
        <v>55</v>
      </c>
      <c r="E7" s="9">
        <f>+E15</f>
        <v>879969.47999999952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2">
        <v>877725.48</v>
      </c>
      <c r="H8" s="6"/>
    </row>
    <row r="9" spans="1:9" x14ac:dyDescent="0.25">
      <c r="A9" s="2">
        <v>2</v>
      </c>
      <c r="B9" s="51" t="s">
        <v>4</v>
      </c>
      <c r="C9" s="52"/>
      <c r="D9" s="59"/>
      <c r="E9" s="8"/>
      <c r="F9"/>
      <c r="G9"/>
    </row>
    <row r="10" spans="1:9" x14ac:dyDescent="0.25">
      <c r="A10" s="2">
        <v>3</v>
      </c>
      <c r="B10" s="51" t="s">
        <v>37</v>
      </c>
      <c r="C10" s="52"/>
      <c r="D10" s="59"/>
      <c r="E10" s="7">
        <v>4091375.87</v>
      </c>
      <c r="F10" s="16"/>
      <c r="G10" s="16"/>
      <c r="H10" s="6"/>
    </row>
    <row r="11" spans="1:9" x14ac:dyDescent="0.25">
      <c r="A11" s="2">
        <v>4</v>
      </c>
      <c r="B11" s="51" t="s">
        <v>5</v>
      </c>
      <c r="C11" s="52"/>
      <c r="D11" s="59"/>
      <c r="E11" s="8"/>
      <c r="F11" s="16"/>
      <c r="G11"/>
      <c r="H11" s="6"/>
    </row>
    <row r="12" spans="1:9" ht="16.5" customHeight="1" x14ac:dyDescent="0.25">
      <c r="A12" s="2">
        <v>5</v>
      </c>
      <c r="B12" s="51" t="s">
        <v>6</v>
      </c>
      <c r="C12" s="52"/>
      <c r="D12" s="59"/>
      <c r="E12" s="7">
        <v>2250</v>
      </c>
      <c r="F12" s="16"/>
      <c r="G12" s="16"/>
      <c r="H12" s="6"/>
    </row>
    <row r="13" spans="1:9" x14ac:dyDescent="0.25">
      <c r="A13" s="2">
        <v>6</v>
      </c>
      <c r="B13" s="60" t="s">
        <v>7</v>
      </c>
      <c r="C13" s="61"/>
      <c r="D13" s="62"/>
      <c r="E13" s="7"/>
      <c r="F13" s="6"/>
    </row>
    <row r="14" spans="1:9" x14ac:dyDescent="0.25">
      <c r="A14" s="25">
        <v>7</v>
      </c>
      <c r="B14" s="60" t="s">
        <v>25</v>
      </c>
      <c r="C14" s="61"/>
      <c r="D14" s="62"/>
      <c r="E14" s="7">
        <f>+E52</f>
        <v>4091381.87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9">
        <f>+E8+E9+E10+E11+E12+E13-E14</f>
        <v>879969.47999999952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51" t="s">
        <v>10</v>
      </c>
      <c r="C19" s="52"/>
      <c r="D19" s="59"/>
      <c r="E19" s="30"/>
      <c r="F19"/>
      <c r="G19"/>
    </row>
    <row r="20" spans="1:9" x14ac:dyDescent="0.25">
      <c r="A20" s="2">
        <v>2</v>
      </c>
      <c r="B20" s="51" t="s">
        <v>11</v>
      </c>
      <c r="C20" s="52"/>
      <c r="D20" s="59"/>
      <c r="E20" s="30"/>
      <c r="F20"/>
      <c r="G20"/>
    </row>
    <row r="21" spans="1:9" x14ac:dyDescent="0.25">
      <c r="A21" s="2">
        <v>3</v>
      </c>
      <c r="B21" s="51" t="s">
        <v>12</v>
      </c>
      <c r="C21" s="52"/>
      <c r="D21" s="59"/>
      <c r="E21" s="30"/>
      <c r="F21" s="16"/>
      <c r="G21"/>
    </row>
    <row r="22" spans="1:9" x14ac:dyDescent="0.25">
      <c r="A22" s="2">
        <v>4</v>
      </c>
      <c r="B22" s="51" t="s">
        <v>13</v>
      </c>
      <c r="C22" s="52"/>
      <c r="D22" s="52"/>
      <c r="E22" s="30"/>
      <c r="F22" s="16"/>
      <c r="G22"/>
      <c r="H22"/>
    </row>
    <row r="23" spans="1:9" x14ac:dyDescent="0.25">
      <c r="A23" s="2">
        <v>5</v>
      </c>
      <c r="B23" s="51" t="s">
        <v>14</v>
      </c>
      <c r="C23" s="52"/>
      <c r="D23" s="52"/>
      <c r="E23" s="30">
        <v>1438374.4</v>
      </c>
      <c r="F23"/>
      <c r="G23"/>
      <c r="H23"/>
    </row>
    <row r="24" spans="1:9" x14ac:dyDescent="0.25">
      <c r="A24" s="2">
        <v>6</v>
      </c>
      <c r="B24" s="51" t="s">
        <v>35</v>
      </c>
      <c r="C24" s="52"/>
      <c r="D24" s="52"/>
      <c r="E24" s="30"/>
      <c r="F24" s="18"/>
      <c r="G24" s="18"/>
      <c r="H24" s="18"/>
    </row>
    <row r="25" spans="1:9" x14ac:dyDescent="0.25">
      <c r="A25" s="2">
        <v>7</v>
      </c>
      <c r="B25" s="51" t="s">
        <v>15</v>
      </c>
      <c r="C25" s="52"/>
      <c r="D25" s="52"/>
      <c r="E25" s="31"/>
      <c r="F25"/>
      <c r="G25" s="16"/>
      <c r="H25"/>
    </row>
    <row r="26" spans="1:9" x14ac:dyDescent="0.25">
      <c r="A26" s="2">
        <v>8</v>
      </c>
      <c r="B26" s="51" t="s">
        <v>16</v>
      </c>
      <c r="C26" s="52"/>
      <c r="D26" s="52"/>
      <c r="E26" s="30">
        <v>6</v>
      </c>
      <c r="F26" s="16"/>
      <c r="G26" s="6"/>
      <c r="H26"/>
      <c r="I26" s="6"/>
    </row>
    <row r="27" spans="1:9" x14ac:dyDescent="0.25">
      <c r="A27" s="2">
        <v>9</v>
      </c>
      <c r="B27" s="51" t="s">
        <v>17</v>
      </c>
      <c r="C27" s="52"/>
      <c r="D27" s="52"/>
      <c r="E27" s="30">
        <v>439213.01</v>
      </c>
      <c r="F27"/>
      <c r="H27"/>
    </row>
    <row r="28" spans="1:9" x14ac:dyDescent="0.25">
      <c r="A28" s="2">
        <v>10</v>
      </c>
      <c r="B28" s="51" t="s">
        <v>18</v>
      </c>
      <c r="C28" s="52"/>
      <c r="D28" s="59"/>
      <c r="E28" s="30">
        <v>146183.4</v>
      </c>
      <c r="F28"/>
    </row>
    <row r="29" spans="1:9" x14ac:dyDescent="0.25">
      <c r="A29" s="2">
        <v>11</v>
      </c>
      <c r="B29" s="51" t="s">
        <v>19</v>
      </c>
      <c r="C29" s="52"/>
      <c r="D29" s="59"/>
      <c r="E29" s="30"/>
      <c r="F29"/>
      <c r="H29" s="6"/>
    </row>
    <row r="30" spans="1:9" x14ac:dyDescent="0.25">
      <c r="A30" s="2">
        <v>12</v>
      </c>
      <c r="B30" s="51" t="s">
        <v>20</v>
      </c>
      <c r="C30" s="52"/>
      <c r="D30" s="52"/>
      <c r="E30" s="31">
        <v>827965.4</v>
      </c>
      <c r="F30"/>
    </row>
    <row r="31" spans="1:9" x14ac:dyDescent="0.25">
      <c r="A31" s="2">
        <v>13</v>
      </c>
      <c r="B31" s="51" t="s">
        <v>41</v>
      </c>
      <c r="C31" s="52"/>
      <c r="D31" s="52"/>
      <c r="E31" s="31">
        <v>1129381.6599999999</v>
      </c>
      <c r="F31" s="18"/>
    </row>
    <row r="32" spans="1:9" x14ac:dyDescent="0.25">
      <c r="A32" s="2">
        <v>14</v>
      </c>
      <c r="B32" s="51" t="s">
        <v>53</v>
      </c>
      <c r="C32" s="52"/>
      <c r="D32" s="52"/>
      <c r="E32" s="31"/>
      <c r="F32" s="18"/>
    </row>
    <row r="33" spans="1:7" x14ac:dyDescent="0.25">
      <c r="A33" s="2">
        <v>15</v>
      </c>
      <c r="B33" s="51" t="s">
        <v>46</v>
      </c>
      <c r="C33" s="52"/>
      <c r="D33" s="59"/>
      <c r="E33" s="31"/>
      <c r="F33" s="18"/>
    </row>
    <row r="34" spans="1:7" x14ac:dyDescent="0.25">
      <c r="A34" s="2">
        <v>16</v>
      </c>
      <c r="B34" s="51" t="s">
        <v>21</v>
      </c>
      <c r="C34" s="52"/>
      <c r="D34" s="52"/>
      <c r="E34" s="31"/>
      <c r="F34"/>
    </row>
    <row r="35" spans="1:7" x14ac:dyDescent="0.25">
      <c r="A35" s="2">
        <v>17</v>
      </c>
      <c r="B35" s="51" t="s">
        <v>22</v>
      </c>
      <c r="C35" s="52"/>
      <c r="D35" s="52"/>
      <c r="E35" s="31">
        <v>110258</v>
      </c>
      <c r="F35"/>
    </row>
    <row r="36" spans="1:7" x14ac:dyDescent="0.25">
      <c r="A36" s="2">
        <v>18</v>
      </c>
      <c r="B36" s="51" t="s">
        <v>47</v>
      </c>
      <c r="C36" s="52"/>
      <c r="D36" s="52"/>
      <c r="E36" s="31"/>
      <c r="F36"/>
      <c r="G36"/>
    </row>
    <row r="37" spans="1:7" x14ac:dyDescent="0.25">
      <c r="A37" s="2">
        <v>19</v>
      </c>
      <c r="B37" s="51" t="s">
        <v>23</v>
      </c>
      <c r="C37" s="52"/>
      <c r="D37" s="52"/>
      <c r="E37" s="30"/>
      <c r="F37"/>
      <c r="G37"/>
    </row>
    <row r="38" spans="1:7" x14ac:dyDescent="0.25">
      <c r="A38" s="2">
        <v>20</v>
      </c>
      <c r="B38" s="51" t="s">
        <v>39</v>
      </c>
      <c r="C38" s="52"/>
      <c r="D38" s="52"/>
      <c r="E38" s="30"/>
      <c r="F38" s="18"/>
      <c r="G38" s="18"/>
    </row>
    <row r="39" spans="1:7" x14ac:dyDescent="0.25">
      <c r="A39" s="2">
        <v>21</v>
      </c>
      <c r="B39" s="51" t="s">
        <v>49</v>
      </c>
      <c r="C39" s="52"/>
      <c r="D39" s="59"/>
      <c r="E39" s="30"/>
      <c r="F39" s="12"/>
      <c r="G39" s="12"/>
    </row>
    <row r="40" spans="1:7" ht="15" customHeight="1" x14ac:dyDescent="0.25">
      <c r="A40" s="2">
        <v>22</v>
      </c>
      <c r="B40" s="51" t="s">
        <v>34</v>
      </c>
      <c r="C40" s="52"/>
      <c r="D40" s="59"/>
      <c r="E40" s="30"/>
      <c r="F40" s="12"/>
      <c r="G40" s="12"/>
    </row>
    <row r="41" spans="1:7" x14ac:dyDescent="0.25">
      <c r="A41" s="2">
        <v>23</v>
      </c>
      <c r="B41" s="51" t="s">
        <v>35</v>
      </c>
      <c r="C41" s="52"/>
      <c r="D41" s="59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0" t="s">
        <v>38</v>
      </c>
      <c r="C44" s="61"/>
      <c r="D44" s="62"/>
      <c r="E44" s="32"/>
      <c r="F44"/>
    </row>
    <row r="45" spans="1:7" x14ac:dyDescent="0.25">
      <c r="A45" s="2">
        <v>27</v>
      </c>
      <c r="B45" s="51" t="s">
        <v>43</v>
      </c>
      <c r="C45" s="52"/>
      <c r="D45" s="52"/>
      <c r="E45" s="32"/>
      <c r="F45" s="18"/>
    </row>
    <row r="46" spans="1:7" x14ac:dyDescent="0.25">
      <c r="A46" s="2">
        <v>28</v>
      </c>
      <c r="B46" s="51" t="s">
        <v>40</v>
      </c>
      <c r="C46" s="52"/>
      <c r="D46" s="52"/>
      <c r="E46" s="32"/>
      <c r="F46" s="18"/>
    </row>
    <row r="47" spans="1:7" x14ac:dyDescent="0.25">
      <c r="A47" s="2">
        <v>29</v>
      </c>
      <c r="B47" s="63" t="s">
        <v>36</v>
      </c>
      <c r="C47" s="63"/>
      <c r="D47" s="63"/>
      <c r="E47" s="19"/>
      <c r="F47"/>
      <c r="G47"/>
    </row>
    <row r="48" spans="1:7" x14ac:dyDescent="0.25">
      <c r="A48" s="2">
        <v>30</v>
      </c>
      <c r="B48" s="63" t="s">
        <v>48</v>
      </c>
      <c r="C48" s="63"/>
      <c r="D48" s="63"/>
      <c r="E48" s="19"/>
      <c r="F48" s="18"/>
      <c r="G48" s="18"/>
    </row>
    <row r="49" spans="1:7" x14ac:dyDescent="0.25">
      <c r="A49" s="2">
        <v>31</v>
      </c>
      <c r="B49" s="63" t="s">
        <v>45</v>
      </c>
      <c r="C49" s="63"/>
      <c r="D49" s="63"/>
      <c r="E49" s="19"/>
      <c r="F49" s="18"/>
      <c r="G49" s="18"/>
    </row>
    <row r="50" spans="1:7" x14ac:dyDescent="0.25">
      <c r="A50" s="2">
        <v>32</v>
      </c>
      <c r="B50" s="63" t="s">
        <v>44</v>
      </c>
      <c r="C50" s="63"/>
      <c r="D50" s="63"/>
      <c r="E50" s="19"/>
      <c r="F50" s="18"/>
      <c r="G50" s="18"/>
    </row>
    <row r="51" spans="1:7" x14ac:dyDescent="0.25">
      <c r="A51" s="2">
        <v>33</v>
      </c>
      <c r="B51" s="51" t="s">
        <v>42</v>
      </c>
      <c r="C51" s="52"/>
      <c r="D51" s="59"/>
      <c r="E51" s="19"/>
      <c r="F51" s="18"/>
      <c r="G51" s="18"/>
    </row>
    <row r="52" spans="1:7" x14ac:dyDescent="0.25">
      <c r="A52" s="53" t="s">
        <v>24</v>
      </c>
      <c r="B52" s="54"/>
      <c r="C52" s="54"/>
      <c r="D52" s="55"/>
      <c r="E52" s="9">
        <f>SUM(E19:E51)</f>
        <v>4091381.87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zoomScaleNormal="100" workbookViewId="0">
      <selection activeCell="E50" sqref="E50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7" t="s">
        <v>50</v>
      </c>
      <c r="C8" s="20" t="s">
        <v>51</v>
      </c>
      <c r="D8" s="34" t="s">
        <v>52</v>
      </c>
      <c r="E8" s="41">
        <v>6</v>
      </c>
    </row>
    <row r="9" spans="1:5" s="18" customFormat="1" hidden="1" x14ac:dyDescent="0.25">
      <c r="A9" s="20"/>
      <c r="B9" s="64" t="s">
        <v>74</v>
      </c>
      <c r="C9" s="20"/>
      <c r="D9" s="64" t="s">
        <v>56</v>
      </c>
      <c r="E9" s="40">
        <v>8051.34</v>
      </c>
    </row>
    <row r="10" spans="1:5" s="18" customFormat="1" hidden="1" x14ac:dyDescent="0.25">
      <c r="A10" s="20"/>
      <c r="B10" s="64" t="s">
        <v>74</v>
      </c>
      <c r="C10" s="20"/>
      <c r="D10" s="64" t="s">
        <v>56</v>
      </c>
      <c r="E10" s="40">
        <v>3588.53</v>
      </c>
    </row>
    <row r="11" spans="1:5" s="18" customFormat="1" hidden="1" x14ac:dyDescent="0.25">
      <c r="A11" s="20"/>
      <c r="B11" s="64" t="s">
        <v>74</v>
      </c>
      <c r="C11" s="20"/>
      <c r="D11" s="64" t="s">
        <v>56</v>
      </c>
      <c r="E11" s="40">
        <v>1917.3</v>
      </c>
    </row>
    <row r="12" spans="1:5" s="18" customFormat="1" hidden="1" x14ac:dyDescent="0.25">
      <c r="A12" s="20"/>
      <c r="B12" s="64" t="s">
        <v>74</v>
      </c>
      <c r="C12" s="33"/>
      <c r="D12" s="64" t="s">
        <v>56</v>
      </c>
      <c r="E12" s="40">
        <v>18411.36</v>
      </c>
    </row>
    <row r="13" spans="1:5" s="18" customFormat="1" x14ac:dyDescent="0.25">
      <c r="A13" s="33"/>
      <c r="B13" s="47" t="s">
        <v>74</v>
      </c>
      <c r="C13" s="33"/>
      <c r="D13" s="64" t="s">
        <v>56</v>
      </c>
      <c r="E13" s="41">
        <v>31968.53</v>
      </c>
    </row>
    <row r="14" spans="1:5" s="18" customFormat="1" hidden="1" x14ac:dyDescent="0.25">
      <c r="A14" s="33"/>
      <c r="B14" s="64"/>
      <c r="C14" s="33"/>
      <c r="D14" s="64"/>
      <c r="E14" s="40"/>
    </row>
    <row r="15" spans="1:5" s="18" customFormat="1" hidden="1" x14ac:dyDescent="0.25">
      <c r="A15" s="33"/>
      <c r="B15" s="64" t="s">
        <v>74</v>
      </c>
      <c r="C15" s="33"/>
      <c r="D15" s="64" t="s">
        <v>57</v>
      </c>
      <c r="E15" s="40">
        <v>132395.18</v>
      </c>
    </row>
    <row r="16" spans="1:5" hidden="1" x14ac:dyDescent="0.25">
      <c r="A16" s="5"/>
      <c r="B16" s="64" t="s">
        <v>74</v>
      </c>
      <c r="C16" s="33"/>
      <c r="D16" s="64" t="s">
        <v>57</v>
      </c>
      <c r="E16" s="40">
        <v>3968.8</v>
      </c>
    </row>
    <row r="17" spans="1:5" s="37" customFormat="1" ht="15.75" hidden="1" x14ac:dyDescent="0.25">
      <c r="A17" s="38"/>
      <c r="B17" s="64" t="s">
        <v>74</v>
      </c>
      <c r="C17" s="39"/>
      <c r="D17" s="64" t="s">
        <v>57</v>
      </c>
      <c r="E17" s="40">
        <v>63263.199999999997</v>
      </c>
    </row>
    <row r="18" spans="1:5" s="18" customFormat="1" x14ac:dyDescent="0.25">
      <c r="A18" s="33"/>
      <c r="B18" s="64"/>
      <c r="C18" s="33"/>
      <c r="D18" s="64" t="s">
        <v>57</v>
      </c>
      <c r="E18" s="41">
        <v>199627.18</v>
      </c>
    </row>
    <row r="19" spans="1:5" s="18" customFormat="1" hidden="1" x14ac:dyDescent="0.25">
      <c r="A19" s="33"/>
      <c r="B19" s="64"/>
      <c r="C19" s="33"/>
      <c r="D19" s="64"/>
      <c r="E19" s="46"/>
    </row>
    <row r="20" spans="1:5" hidden="1" x14ac:dyDescent="0.25">
      <c r="A20" s="5"/>
      <c r="B20" s="64" t="s">
        <v>74</v>
      </c>
      <c r="C20" s="33"/>
      <c r="D20" s="64" t="s">
        <v>58</v>
      </c>
      <c r="E20" s="46">
        <v>54671.1</v>
      </c>
    </row>
    <row r="21" spans="1:5" s="18" customFormat="1" hidden="1" x14ac:dyDescent="0.25">
      <c r="A21" s="5"/>
      <c r="B21" s="64" t="s">
        <v>74</v>
      </c>
      <c r="C21" s="33"/>
      <c r="D21" s="64" t="s">
        <v>58</v>
      </c>
      <c r="E21" s="46">
        <v>870.1</v>
      </c>
    </row>
    <row r="22" spans="1:5" s="18" customFormat="1" x14ac:dyDescent="0.25">
      <c r="A22" s="5"/>
      <c r="B22" s="64"/>
      <c r="C22" s="33"/>
      <c r="D22" s="64" t="s">
        <v>58</v>
      </c>
      <c r="E22" s="41">
        <v>55541.2</v>
      </c>
    </row>
    <row r="23" spans="1:5" s="18" customFormat="1" hidden="1" x14ac:dyDescent="0.25">
      <c r="A23" s="5"/>
      <c r="B23" s="64"/>
      <c r="C23" s="33"/>
      <c r="D23" s="64"/>
      <c r="E23" s="46"/>
    </row>
    <row r="24" spans="1:5" s="18" customFormat="1" hidden="1" x14ac:dyDescent="0.25">
      <c r="A24" s="5"/>
      <c r="B24" s="64" t="s">
        <v>74</v>
      </c>
      <c r="C24" s="33"/>
      <c r="D24" s="64" t="s">
        <v>59</v>
      </c>
      <c r="E24" s="46">
        <v>97769.1</v>
      </c>
    </row>
    <row r="25" spans="1:5" s="18" customFormat="1" hidden="1" x14ac:dyDescent="0.25">
      <c r="A25" s="5"/>
      <c r="B25" s="64" t="s">
        <v>74</v>
      </c>
      <c r="C25" s="33"/>
      <c r="D25" s="64" t="s">
        <v>59</v>
      </c>
      <c r="E25" s="46">
        <v>54307</v>
      </c>
    </row>
    <row r="26" spans="1:5" s="18" customFormat="1" x14ac:dyDescent="0.25">
      <c r="A26" s="5"/>
      <c r="B26" s="64"/>
      <c r="C26" s="33"/>
      <c r="D26" s="64" t="s">
        <v>59</v>
      </c>
      <c r="E26" s="41">
        <v>152076.1</v>
      </c>
    </row>
    <row r="27" spans="1:5" s="18" customFormat="1" x14ac:dyDescent="0.25">
      <c r="A27" s="5"/>
      <c r="B27" s="64"/>
      <c r="C27" s="33"/>
      <c r="D27" s="64"/>
      <c r="E27" s="44">
        <f>+E13+E18+E22+E26</f>
        <v>439213.01</v>
      </c>
    </row>
    <row r="28" spans="1:5" s="18" customFormat="1" x14ac:dyDescent="0.25">
      <c r="A28" s="5"/>
      <c r="B28" s="64" t="s">
        <v>75</v>
      </c>
      <c r="C28" s="33"/>
      <c r="D28" s="64" t="s">
        <v>56</v>
      </c>
      <c r="E28" s="43">
        <v>146183.4</v>
      </c>
    </row>
    <row r="29" spans="1:5" s="18" customFormat="1" x14ac:dyDescent="0.25">
      <c r="A29" s="5"/>
      <c r="B29" s="64" t="s">
        <v>76</v>
      </c>
      <c r="C29" s="33"/>
      <c r="D29" s="64" t="s">
        <v>60</v>
      </c>
      <c r="E29" s="41">
        <v>38868</v>
      </c>
    </row>
    <row r="30" spans="1:5" s="18" customFormat="1" x14ac:dyDescent="0.25">
      <c r="A30" s="5"/>
      <c r="B30" s="64" t="s">
        <v>76</v>
      </c>
      <c r="C30" s="33"/>
      <c r="D30" s="64" t="s">
        <v>61</v>
      </c>
      <c r="E30" s="41">
        <v>71390</v>
      </c>
    </row>
    <row r="31" spans="1:5" s="18" customFormat="1" x14ac:dyDescent="0.25">
      <c r="A31" s="5"/>
      <c r="B31" s="64"/>
      <c r="C31" s="33"/>
      <c r="D31" s="64"/>
      <c r="E31" s="44">
        <f>SUM(E29:E30)</f>
        <v>110258</v>
      </c>
    </row>
    <row r="32" spans="1:5" s="18" customFormat="1" x14ac:dyDescent="0.25">
      <c r="A32" s="5"/>
      <c r="B32" s="64" t="s">
        <v>77</v>
      </c>
      <c r="C32" s="33"/>
      <c r="D32" s="64" t="s">
        <v>62</v>
      </c>
      <c r="E32" s="43">
        <v>1438374.4</v>
      </c>
    </row>
    <row r="33" spans="1:5" x14ac:dyDescent="0.25">
      <c r="A33" s="5"/>
      <c r="B33" s="64" t="s">
        <v>78</v>
      </c>
      <c r="C33" s="33"/>
      <c r="D33" s="64" t="s">
        <v>63</v>
      </c>
      <c r="E33" s="41">
        <v>80160</v>
      </c>
    </row>
    <row r="34" spans="1:5" x14ac:dyDescent="0.25">
      <c r="A34" s="5"/>
      <c r="B34" s="64"/>
      <c r="C34" s="33"/>
      <c r="D34" s="64" t="s">
        <v>64</v>
      </c>
      <c r="E34" s="41">
        <v>95750.6</v>
      </c>
    </row>
    <row r="35" spans="1:5" x14ac:dyDescent="0.25">
      <c r="A35" s="5"/>
      <c r="B35" s="64"/>
      <c r="C35" s="33"/>
      <c r="D35" s="64" t="s">
        <v>65</v>
      </c>
      <c r="E35" s="41">
        <v>26640</v>
      </c>
    </row>
    <row r="36" spans="1:5" x14ac:dyDescent="0.25">
      <c r="A36" s="5"/>
      <c r="B36" s="64"/>
      <c r="C36" s="33"/>
      <c r="D36" s="64" t="s">
        <v>66</v>
      </c>
      <c r="E36" s="41">
        <v>92070</v>
      </c>
    </row>
    <row r="37" spans="1:5" x14ac:dyDescent="0.25">
      <c r="A37" s="5"/>
      <c r="B37" s="64"/>
      <c r="C37" s="33"/>
      <c r="D37" s="64" t="s">
        <v>67</v>
      </c>
      <c r="E37" s="41">
        <v>65142</v>
      </c>
    </row>
    <row r="38" spans="1:5" x14ac:dyDescent="0.25">
      <c r="A38" s="5"/>
      <c r="B38" s="64"/>
      <c r="C38" s="33"/>
      <c r="D38" s="64" t="s">
        <v>68</v>
      </c>
      <c r="E38" s="41">
        <v>13860</v>
      </c>
    </row>
    <row r="39" spans="1:5" x14ac:dyDescent="0.25">
      <c r="A39" s="5"/>
      <c r="B39" s="64"/>
      <c r="C39" s="33"/>
      <c r="D39" s="64" t="s">
        <v>57</v>
      </c>
      <c r="E39" s="41">
        <v>18824.400000000001</v>
      </c>
    </row>
    <row r="40" spans="1:5" x14ac:dyDescent="0.25">
      <c r="A40" s="5"/>
      <c r="B40" s="64"/>
      <c r="C40" s="33"/>
      <c r="D40" s="64" t="s">
        <v>59</v>
      </c>
      <c r="E40" s="41">
        <v>177092.4</v>
      </c>
    </row>
    <row r="41" spans="1:5" x14ac:dyDescent="0.25">
      <c r="A41" s="5"/>
      <c r="B41" s="64"/>
      <c r="C41" s="33"/>
      <c r="D41" s="64" t="s">
        <v>69</v>
      </c>
      <c r="E41" s="41">
        <v>54288</v>
      </c>
    </row>
    <row r="42" spans="1:5" hidden="1" x14ac:dyDescent="0.25">
      <c r="A42" s="5"/>
      <c r="B42" s="64" t="s">
        <v>78</v>
      </c>
      <c r="C42" s="33"/>
      <c r="D42" s="64" t="s">
        <v>70</v>
      </c>
      <c r="E42" s="40">
        <v>40590</v>
      </c>
    </row>
    <row r="43" spans="1:5" hidden="1" x14ac:dyDescent="0.25">
      <c r="A43" s="5"/>
      <c r="B43" s="64" t="s">
        <v>78</v>
      </c>
      <c r="C43" s="33"/>
      <c r="D43" s="64" t="s">
        <v>70</v>
      </c>
      <c r="E43" s="40">
        <v>48048</v>
      </c>
    </row>
    <row r="44" spans="1:5" hidden="1" x14ac:dyDescent="0.25">
      <c r="A44" s="5"/>
      <c r="B44" s="64" t="s">
        <v>78</v>
      </c>
      <c r="C44" s="33"/>
      <c r="D44" s="64" t="s">
        <v>70</v>
      </c>
      <c r="E44" s="40">
        <v>115500</v>
      </c>
    </row>
    <row r="45" spans="1:5" x14ac:dyDescent="0.25">
      <c r="A45" s="5"/>
      <c r="B45" s="64"/>
      <c r="C45" s="33"/>
      <c r="D45" s="64" t="s">
        <v>70</v>
      </c>
      <c r="E45" s="41">
        <v>204138</v>
      </c>
    </row>
    <row r="46" spans="1:5" s="18" customFormat="1" x14ac:dyDescent="0.25">
      <c r="A46" s="5"/>
      <c r="B46" s="64"/>
      <c r="C46" s="33"/>
      <c r="D46" s="64"/>
      <c r="E46" s="43">
        <f>+E33+E34+E35+E36+E37+E38+E39+E40+E41+E45</f>
        <v>827965.4</v>
      </c>
    </row>
    <row r="47" spans="1:5" x14ac:dyDescent="0.25">
      <c r="A47" s="5"/>
      <c r="B47" s="64" t="s">
        <v>79</v>
      </c>
      <c r="C47" s="33"/>
      <c r="D47" s="64" t="s">
        <v>71</v>
      </c>
      <c r="E47" s="41">
        <v>288894.45999999996</v>
      </c>
    </row>
    <row r="48" spans="1:5" x14ac:dyDescent="0.25">
      <c r="A48" s="5"/>
      <c r="B48" s="64"/>
      <c r="C48" s="33"/>
      <c r="D48" s="64" t="s">
        <v>72</v>
      </c>
      <c r="E48" s="41">
        <v>229507.20000000001</v>
      </c>
    </row>
    <row r="49" spans="1:5" x14ac:dyDescent="0.25">
      <c r="A49" s="5"/>
      <c r="B49" s="65"/>
      <c r="C49" s="33"/>
      <c r="D49" s="64" t="s">
        <v>73</v>
      </c>
      <c r="E49" s="66">
        <v>610980</v>
      </c>
    </row>
    <row r="50" spans="1:5" x14ac:dyDescent="0.25">
      <c r="A50" s="5"/>
      <c r="B50" s="33"/>
      <c r="C50" s="33"/>
      <c r="D50" s="33"/>
      <c r="E50" s="67">
        <f>SUM(E47:E49)</f>
        <v>1129381.6599999999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2026-05-15T11:46:29Z</dcterms:modified>
</cp:coreProperties>
</file>