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СТАЊЕ СРЕДСТАВА НА ДАН" sheetId="1" r:id="rId1"/>
    <sheet name="ИСПЛАТА ПО ДОБАВЉАЧИМА " sheetId="2" r:id="rId2"/>
    <sheet name="List3" sheetId="3" r:id="rId3"/>
  </sheets>
  <definedNames>
    <definedName name="_xlnm.Print_Area" localSheetId="1">'ИСПЛАТА ПО ДОБАВЉАЧИМА '!$B$1:$E$7</definedName>
  </definedNames>
  <calcPr calcId="145621"/>
</workbook>
</file>

<file path=xl/calcChain.xml><?xml version="1.0" encoding="utf-8"?>
<calcChain xmlns="http://schemas.openxmlformats.org/spreadsheetml/2006/main">
  <c r="E57" i="2" l="1"/>
  <c r="E53" i="2"/>
  <c r="E52" i="2"/>
  <c r="E50" i="2"/>
  <c r="E49" i="2"/>
  <c r="E25" i="1"/>
  <c r="E47" i="2" l="1"/>
  <c r="E34" i="2"/>
  <c r="E31" i="2"/>
  <c r="E29" i="2"/>
  <c r="E25" i="2"/>
  <c r="E18" i="2"/>
  <c r="E42" i="1" l="1"/>
  <c r="E14" i="1" s="1"/>
  <c r="E15" i="1" l="1"/>
  <c r="E7" i="1" s="1"/>
</calcChain>
</file>

<file path=xl/sharedStrings.xml><?xml version="1.0" encoding="utf-8"?>
<sst xmlns="http://schemas.openxmlformats.org/spreadsheetml/2006/main" count="98" uniqueCount="85">
  <si>
    <t>ОПШТА БОЛНИЦА ПАРАЋИН</t>
  </si>
  <si>
    <t>ДНЕВНИ ИЗВЕШТАЈ</t>
  </si>
  <si>
    <t>Стање претходног дана</t>
  </si>
  <si>
    <t>Стање средстава на дан</t>
  </si>
  <si>
    <t>Прилив новчаних средстава</t>
  </si>
  <si>
    <t>Прилив од партиципације</t>
  </si>
  <si>
    <t>Остали приливи</t>
  </si>
  <si>
    <t>Пренос са рачуна сопствених средстава</t>
  </si>
  <si>
    <t>Укупно</t>
  </si>
  <si>
    <t>Извршена плаћања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</si>
  <si>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</si>
  <si>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</si>
  <si>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</si>
  <si>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</si>
  <si>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</si>
  <si>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</si>
  <si>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</si>
  <si>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</si>
  <si>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</si>
  <si>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</si>
  <si>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</si>
  <si>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</si>
  <si>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Имплантати у ортопедији (ендопротезе)</t>
  </si>
  <si>
    <t>Остали уградни материјал</t>
  </si>
  <si>
    <t>Уградни материјал у ортопедији</t>
  </si>
  <si>
    <t>Остале исплате</t>
  </si>
  <si>
    <t>Укупно:</t>
  </si>
  <si>
    <t xml:space="preserve">Исплаћено дана </t>
  </si>
  <si>
    <t>КПП</t>
  </si>
  <si>
    <t>НАМЕНА</t>
  </si>
  <si>
    <t>ДОБАВЉАЧ</t>
  </si>
  <si>
    <t>ИЗНОС</t>
  </si>
  <si>
    <t>ИСПЛАТЕ СА БУЏЕТСКОГ РАЧУНА  ПО НАМЕНАМА И ДОБАВЉАЧИМА НА ДАН:</t>
  </si>
  <si>
    <t>R. BR</t>
  </si>
  <si>
    <t>Санитетски и медицински потрошни материјал-варијабилни део</t>
  </si>
  <si>
    <t>Материјални и остали трошкови-варијабилни део</t>
  </si>
  <si>
    <t>Лекови у здравственој установи-варијабилни део</t>
  </si>
  <si>
    <t>Енергенти-варијабилни део</t>
  </si>
  <si>
    <t>Прековремени рад, Covid стимулација</t>
  </si>
  <si>
    <t>Прилив средстава од РФЗО-а по уговору</t>
  </si>
  <si>
    <t>Лекови по посебном режиму</t>
  </si>
  <si>
    <t>Солидарне помоћи</t>
  </si>
  <si>
    <t>071</t>
  </si>
  <si>
    <t xml:space="preserve">LEKOVI U ZU </t>
  </si>
  <si>
    <t>ADOC D.O.O. Beograd</t>
  </si>
  <si>
    <t>Amicus SRB d.o.o.</t>
  </si>
  <si>
    <t>BEOHEM-3 d.o.o.</t>
  </si>
  <si>
    <t>ECOTRADE BG DOO NIŠ</t>
  </si>
  <si>
    <t>Farmalogist d.o.o.</t>
  </si>
  <si>
    <t>INOPHARM</t>
  </si>
  <si>
    <t>INPHARM</t>
  </si>
  <si>
    <t>PHOENIX PHARMA DOO BEOGRAD</t>
  </si>
  <si>
    <t>Sopharma Trading</t>
  </si>
  <si>
    <t>VEGA DOO</t>
  </si>
  <si>
    <t>073</t>
  </si>
  <si>
    <t>CITOSTATIK</t>
  </si>
  <si>
    <t>LEK PO POSEBNOM REZIMU SA C LISTE</t>
  </si>
  <si>
    <t>074</t>
  </si>
  <si>
    <t>MERCK DOO</t>
  </si>
  <si>
    <t>078</t>
  </si>
  <si>
    <t>IMPLATANTI</t>
  </si>
  <si>
    <t>07C</t>
  </si>
  <si>
    <t>ENERGENTI</t>
  </si>
  <si>
    <t>EPS AD BEOGRAD</t>
  </si>
  <si>
    <t>SRBIJA GAS</t>
  </si>
  <si>
    <t xml:space="preserve">SANITETSKI </t>
  </si>
  <si>
    <t>085</t>
  </si>
  <si>
    <t>ESENSA DOO</t>
  </si>
  <si>
    <t>EUROMEDICINA</t>
  </si>
  <si>
    <t>FLORA KOMERC</t>
  </si>
  <si>
    <t>INEL MEDIK VP DOO</t>
  </si>
  <si>
    <t>MAKLER DOO</t>
  </si>
  <si>
    <t>MEDI LABOR</t>
  </si>
  <si>
    <t>TEAMEDICAL</t>
  </si>
  <si>
    <t>VICOR</t>
  </si>
  <si>
    <t>YUNYCOM</t>
  </si>
  <si>
    <t>ZOREX PHARMA</t>
  </si>
  <si>
    <t>O7E</t>
  </si>
  <si>
    <t>MATERIJALNI TROSKOVI</t>
  </si>
  <si>
    <t>USLUGE TREZORA</t>
  </si>
  <si>
    <t>REPUBLICKE TAKSE</t>
  </si>
  <si>
    <t>ISHRANA</t>
  </si>
  <si>
    <t>07D</t>
  </si>
  <si>
    <t xml:space="preserve">MIHAJLOVIC </t>
  </si>
  <si>
    <t>JUZNA PRUGA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</si>
</sst>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14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0" fillId="0" borderId="0" xfId="0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0" xfId="0" applyNumberFormat="1"/>
    <xf numFmtId="14" fontId="0" fillId="0" borderId="0" xfId="0" applyNumberFormat="1" applyAlignment="1">
      <alignment vertical="center"/>
    </xf>
    <xf numFmtId="0" fontId="0" fillId="0" borderId="4" xfId="0" applyBorder="1" applyAlignment="1">
      <alignment horizontal="left"/>
    </xf>
    <xf numFmtId="4" fontId="5" fillId="0" borderId="1" xfId="0" applyNumberFormat="1" applyFont="1" applyBorder="1"/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0" xfId="0" applyNumberFormat="1" applyAlignment="1">
      <alignment vertical="center"/>
    </xf>
    <xf numFmtId="0" fontId="0" fillId="0" borderId="0" xfId="0"/>
    <xf numFmtId="4" fontId="0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top"/>
    </xf>
    <xf numFmtId="14" fontId="1" fillId="0" borderId="0" xfId="0" applyNumberFormat="1" applyFont="1" applyAlignment="1"/>
    <xf numFmtId="0" fontId="1" fillId="0" borderId="1" xfId="0" applyFont="1" applyBorder="1" applyAlignment="1"/>
    <xf numFmtId="4" fontId="0" fillId="0" borderId="1" xfId="0" applyNumberFormat="1" applyBorder="1" applyAlignment="1"/>
    <xf numFmtId="4" fontId="0" fillId="0" borderId="1" xfId="0" applyNumberFormat="1" applyFont="1" applyBorder="1" applyAlignment="1"/>
    <xf numFmtId="4" fontId="4" fillId="0" borderId="1" xfId="0" applyNumberFormat="1" applyFont="1" applyBorder="1" applyAlignment="1"/>
    <xf numFmtId="4" fontId="0" fillId="0" borderId="1" xfId="0" applyNumberFormat="1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25" sqref="E25"/>
    </sheetView>
  </sheetViews>
  <sheetFormatPr defaultRowHeight="15" x14ac:dyDescent="0.25"/>
  <cols>
    <col min="1" max="1" width="9.140625" style="2"/>
    <col min="2" max="2" width="14.5703125" style="2" customWidth="1"/>
    <col min="3" max="3" width="31.28515625" style="2" customWidth="1"/>
    <col min="4" max="4" width="21.85546875" style="2" customWidth="1"/>
    <col min="5" max="5" width="17.5703125" style="9" customWidth="1"/>
    <col min="6" max="6" width="12.7109375" style="2" hidden="1" customWidth="1"/>
    <col min="7" max="7" width="12.7109375" style="2" bestFit="1" customWidth="1"/>
    <col min="8" max="8" width="13.7109375" style="2" customWidth="1"/>
    <col min="9" max="9" width="19.85546875" style="2" customWidth="1"/>
    <col min="10" max="16384" width="9.140625" style="2"/>
  </cols>
  <sheetData>
    <row r="1" spans="1:9" x14ac:dyDescent="0.25">
      <c r="A1" s="5" t="s">
        <v>0</v>
      </c>
      <c r="B1" s="5"/>
      <c r="C1" s="5"/>
      <c r="D1"/>
    </row>
    <row r="2" spans="1:9" x14ac:dyDescent="0.25">
      <c r="A2"/>
      <c r="B2"/>
      <c r="C2"/>
      <c r="D2"/>
    </row>
    <row r="3" spans="1:9" ht="18.75" x14ac:dyDescent="0.25">
      <c r="C3" s="6" t="s">
        <v>1</v>
      </c>
      <c r="D3" s="26"/>
      <c r="E3" s="34">
        <v>45195</v>
      </c>
    </row>
    <row r="7" spans="1:9" ht="18.75" x14ac:dyDescent="0.3">
      <c r="A7" s="58" t="s">
        <v>3</v>
      </c>
      <c r="B7" s="59"/>
      <c r="C7" s="60"/>
      <c r="D7" s="16">
        <v>45195</v>
      </c>
      <c r="E7" s="13">
        <f>+E15</f>
        <v>2835653.2300000004</v>
      </c>
      <c r="F7" s="9"/>
      <c r="G7" s="9"/>
    </row>
    <row r="8" spans="1:9" x14ac:dyDescent="0.25">
      <c r="A8" s="7">
        <v>1</v>
      </c>
      <c r="B8" s="8" t="s">
        <v>2</v>
      </c>
      <c r="C8" s="8"/>
      <c r="D8" s="16">
        <v>45194</v>
      </c>
      <c r="E8" s="36">
        <v>3087843.36</v>
      </c>
      <c r="H8" s="9"/>
    </row>
    <row r="9" spans="1:9" x14ac:dyDescent="0.25">
      <c r="A9" s="1">
        <v>2</v>
      </c>
      <c r="B9" s="52" t="s">
        <v>4</v>
      </c>
      <c r="C9" s="53"/>
      <c r="D9" s="57"/>
      <c r="E9" s="11"/>
      <c r="F9"/>
      <c r="G9"/>
    </row>
    <row r="10" spans="1:9" x14ac:dyDescent="0.25">
      <c r="A10" s="1">
        <v>3</v>
      </c>
      <c r="B10" s="52" t="s">
        <v>39</v>
      </c>
      <c r="C10" s="53"/>
      <c r="D10" s="57"/>
      <c r="E10" s="11">
        <v>10583830.119999999</v>
      </c>
      <c r="F10" s="25"/>
      <c r="G10" s="25"/>
      <c r="H10" s="9"/>
    </row>
    <row r="11" spans="1:9" x14ac:dyDescent="0.25">
      <c r="A11" s="1">
        <v>4</v>
      </c>
      <c r="B11" s="52" t="s">
        <v>5</v>
      </c>
      <c r="C11" s="53"/>
      <c r="D11" s="57"/>
      <c r="E11" s="11">
        <v>3300</v>
      </c>
      <c r="F11" s="25">
        <v>133343.39000000001</v>
      </c>
      <c r="G11"/>
    </row>
    <row r="12" spans="1:9" x14ac:dyDescent="0.25">
      <c r="A12" s="1">
        <v>5</v>
      </c>
      <c r="B12" s="52" t="s">
        <v>6</v>
      </c>
      <c r="C12" s="53"/>
      <c r="D12" s="57"/>
      <c r="E12" s="10"/>
      <c r="F12" s="25">
        <v>28144297.469999999</v>
      </c>
      <c r="G12" s="25"/>
      <c r="H12" s="9"/>
    </row>
    <row r="13" spans="1:9" x14ac:dyDescent="0.25">
      <c r="A13" s="1">
        <v>6</v>
      </c>
      <c r="B13" s="54" t="s">
        <v>7</v>
      </c>
      <c r="C13" s="55"/>
      <c r="D13" s="56"/>
      <c r="E13" s="10"/>
      <c r="F13" s="9">
        <v>150628.5</v>
      </c>
    </row>
    <row r="14" spans="1:9" x14ac:dyDescent="0.25">
      <c r="A14" s="4">
        <v>7</v>
      </c>
      <c r="B14" s="54" t="s">
        <v>27</v>
      </c>
      <c r="C14" s="56"/>
      <c r="D14" s="12"/>
      <c r="E14" s="10">
        <f>+E42</f>
        <v>10839320.249999998</v>
      </c>
      <c r="F14" s="9"/>
      <c r="I14" s="9"/>
    </row>
    <row r="15" spans="1:9" x14ac:dyDescent="0.25">
      <c r="A15" s="49" t="s">
        <v>8</v>
      </c>
      <c r="B15" s="50"/>
      <c r="C15" s="50"/>
      <c r="D15" s="51"/>
      <c r="E15" s="13">
        <f>+E8+E9+E10+E11+E12+E13-E14</f>
        <v>2835653.2300000004</v>
      </c>
      <c r="F15" s="9"/>
      <c r="G15" s="9"/>
      <c r="H15" s="9"/>
      <c r="I15" s="9"/>
    </row>
    <row r="16" spans="1:9" x14ac:dyDescent="0.25">
      <c r="F16" s="9"/>
      <c r="G16" s="9"/>
    </row>
    <row r="18" spans="1:9" x14ac:dyDescent="0.25">
      <c r="A18" s="61" t="s">
        <v>9</v>
      </c>
      <c r="B18" s="62"/>
      <c r="C18" s="62"/>
      <c r="D18" s="62"/>
      <c r="E18" s="63"/>
    </row>
    <row r="19" spans="1:9" x14ac:dyDescent="0.25">
      <c r="A19" s="3">
        <v>1</v>
      </c>
      <c r="B19" s="52" t="s">
        <v>10</v>
      </c>
      <c r="C19" s="53"/>
      <c r="D19" s="57"/>
      <c r="E19" s="11"/>
      <c r="F19"/>
      <c r="G19"/>
    </row>
    <row r="20" spans="1:9" x14ac:dyDescent="0.25">
      <c r="A20" s="3">
        <v>2</v>
      </c>
      <c r="B20" s="52" t="s">
        <v>11</v>
      </c>
      <c r="C20" s="53"/>
      <c r="D20" s="57"/>
      <c r="E20" s="11"/>
      <c r="F20"/>
      <c r="G20"/>
    </row>
    <row r="21" spans="1:9" x14ac:dyDescent="0.25">
      <c r="A21" s="3">
        <v>3</v>
      </c>
      <c r="B21" s="52" t="s">
        <v>12</v>
      </c>
      <c r="C21" s="53"/>
      <c r="D21" s="57"/>
      <c r="E21" s="11"/>
      <c r="F21" s="25"/>
      <c r="G21"/>
    </row>
    <row r="22" spans="1:9" x14ac:dyDescent="0.25">
      <c r="A22" s="3">
        <v>4</v>
      </c>
      <c r="B22" s="52" t="s">
        <v>13</v>
      </c>
      <c r="C22" s="53"/>
      <c r="D22" s="53"/>
      <c r="E22" s="11"/>
      <c r="F22" s="25"/>
      <c r="G22"/>
      <c r="H22"/>
    </row>
    <row r="23" spans="1:9" x14ac:dyDescent="0.25">
      <c r="A23" s="3">
        <v>5</v>
      </c>
      <c r="B23" s="52" t="s">
        <v>14</v>
      </c>
      <c r="C23" s="53"/>
      <c r="D23" s="53"/>
      <c r="E23" s="11">
        <v>1298353.92</v>
      </c>
      <c r="F23"/>
      <c r="G23"/>
      <c r="H23"/>
    </row>
    <row r="24" spans="1:9" x14ac:dyDescent="0.25">
      <c r="A24" s="3">
        <v>6</v>
      </c>
      <c r="B24" s="52" t="s">
        <v>15</v>
      </c>
      <c r="C24" s="53"/>
      <c r="D24" s="53"/>
      <c r="E24" s="10">
        <v>231460.1</v>
      </c>
      <c r="F24"/>
      <c r="G24" s="25"/>
      <c r="H24"/>
    </row>
    <row r="25" spans="1:9" x14ac:dyDescent="0.25">
      <c r="A25" s="3">
        <v>7</v>
      </c>
      <c r="B25" s="52" t="s">
        <v>16</v>
      </c>
      <c r="C25" s="53"/>
      <c r="D25" s="53"/>
      <c r="E25" s="30">
        <f>123+6+33.08+6160.95+13901+3806</f>
        <v>24030.03</v>
      </c>
      <c r="F25" s="25"/>
      <c r="G25" s="9"/>
      <c r="H25"/>
      <c r="I25" s="9"/>
    </row>
    <row r="26" spans="1:9" x14ac:dyDescent="0.25">
      <c r="A26" s="3">
        <v>8</v>
      </c>
      <c r="B26" s="52" t="s">
        <v>17</v>
      </c>
      <c r="C26" s="53"/>
      <c r="D26" s="53"/>
      <c r="E26" s="28">
        <v>3031977.51</v>
      </c>
      <c r="F26"/>
      <c r="H26"/>
    </row>
    <row r="27" spans="1:9" x14ac:dyDescent="0.25">
      <c r="A27" s="3">
        <v>9</v>
      </c>
      <c r="B27" s="14" t="s">
        <v>18</v>
      </c>
      <c r="C27" s="15"/>
      <c r="D27" s="27"/>
      <c r="E27" s="28">
        <v>645569.35</v>
      </c>
      <c r="F27"/>
    </row>
    <row r="28" spans="1:9" x14ac:dyDescent="0.25">
      <c r="A28" s="3">
        <v>10</v>
      </c>
      <c r="B28" s="14" t="s">
        <v>19</v>
      </c>
      <c r="C28" s="15"/>
      <c r="D28" s="15"/>
      <c r="E28" s="11"/>
      <c r="F28"/>
    </row>
    <row r="29" spans="1:9" x14ac:dyDescent="0.25">
      <c r="A29" s="3">
        <v>11</v>
      </c>
      <c r="B29" s="52" t="s">
        <v>20</v>
      </c>
      <c r="C29" s="53"/>
      <c r="D29" s="53"/>
      <c r="E29" s="10">
        <v>4959452.17</v>
      </c>
      <c r="F29"/>
    </row>
    <row r="30" spans="1:9" x14ac:dyDescent="0.25">
      <c r="A30" s="3">
        <v>12</v>
      </c>
      <c r="B30" s="52" t="s">
        <v>21</v>
      </c>
      <c r="C30" s="53"/>
      <c r="D30" s="53"/>
      <c r="E30" s="10"/>
      <c r="F30"/>
    </row>
    <row r="31" spans="1:9" x14ac:dyDescent="0.25">
      <c r="A31" s="3">
        <v>13</v>
      </c>
      <c r="B31" s="52" t="s">
        <v>22</v>
      </c>
      <c r="C31" s="53"/>
      <c r="D31" s="53"/>
      <c r="E31" s="10"/>
      <c r="F31"/>
    </row>
    <row r="32" spans="1:9" x14ac:dyDescent="0.25">
      <c r="A32" s="3">
        <v>14</v>
      </c>
      <c r="B32" s="52" t="s">
        <v>23</v>
      </c>
      <c r="C32" s="53"/>
      <c r="D32" s="53"/>
      <c r="E32" s="10"/>
      <c r="F32"/>
      <c r="G32"/>
    </row>
    <row r="33" spans="1:7" x14ac:dyDescent="0.25">
      <c r="A33" s="3">
        <v>15</v>
      </c>
      <c r="B33" s="52" t="s">
        <v>24</v>
      </c>
      <c r="C33" s="53"/>
      <c r="D33" s="53"/>
      <c r="E33" s="11">
        <v>144782</v>
      </c>
      <c r="F33"/>
      <c r="G33"/>
    </row>
    <row r="34" spans="1:7" x14ac:dyDescent="0.25">
      <c r="A34" s="3">
        <v>16</v>
      </c>
      <c r="B34" s="32" t="s">
        <v>40</v>
      </c>
      <c r="C34" s="33"/>
      <c r="D34" s="33"/>
      <c r="E34" s="11">
        <v>503695.17</v>
      </c>
      <c r="F34" s="21"/>
      <c r="G34" s="21"/>
    </row>
    <row r="35" spans="1:7" ht="15" customHeight="1" x14ac:dyDescent="0.25">
      <c r="A35" s="3">
        <v>17</v>
      </c>
      <c r="B35" s="22" t="s">
        <v>36</v>
      </c>
      <c r="C35" s="23"/>
      <c r="D35" s="27"/>
      <c r="E35" s="11"/>
      <c r="F35" s="21"/>
      <c r="G35" s="21"/>
    </row>
    <row r="36" spans="1:7" x14ac:dyDescent="0.25">
      <c r="A36" s="3">
        <v>18</v>
      </c>
      <c r="B36" s="22" t="s">
        <v>37</v>
      </c>
      <c r="C36" s="23"/>
      <c r="D36" s="27"/>
      <c r="E36" s="11"/>
      <c r="F36" s="21"/>
      <c r="G36" s="21"/>
    </row>
    <row r="37" spans="1:7" x14ac:dyDescent="0.25">
      <c r="A37" s="3">
        <v>19</v>
      </c>
      <c r="B37" s="22" t="s">
        <v>34</v>
      </c>
      <c r="C37" s="23"/>
      <c r="D37" s="24"/>
      <c r="E37" s="11"/>
      <c r="F37" s="21"/>
      <c r="G37" s="21"/>
    </row>
    <row r="38" spans="1:7" x14ac:dyDescent="0.25">
      <c r="A38" s="3">
        <v>20</v>
      </c>
      <c r="B38" s="22" t="s">
        <v>35</v>
      </c>
      <c r="C38" s="23"/>
      <c r="D38" s="24"/>
      <c r="E38" s="11"/>
      <c r="F38" s="21"/>
    </row>
    <row r="39" spans="1:7" x14ac:dyDescent="0.25">
      <c r="A39" s="3">
        <v>21</v>
      </c>
      <c r="B39" s="54" t="s">
        <v>25</v>
      </c>
      <c r="C39" s="55"/>
      <c r="D39" s="56"/>
      <c r="E39" s="10"/>
      <c r="F39"/>
    </row>
    <row r="40" spans="1:7" x14ac:dyDescent="0.25">
      <c r="A40" s="3">
        <v>22</v>
      </c>
      <c r="B40" s="48" t="s">
        <v>38</v>
      </c>
      <c r="C40" s="48"/>
      <c r="D40" s="48"/>
      <c r="E40" s="10"/>
      <c r="F40"/>
      <c r="G40"/>
    </row>
    <row r="41" spans="1:7" x14ac:dyDescent="0.25">
      <c r="A41" s="3">
        <v>23</v>
      </c>
      <c r="B41" s="52" t="s">
        <v>41</v>
      </c>
      <c r="C41" s="53"/>
      <c r="D41" s="57"/>
      <c r="E41" s="10"/>
      <c r="F41" s="35"/>
      <c r="G41" s="35"/>
    </row>
    <row r="42" spans="1:7" x14ac:dyDescent="0.25">
      <c r="A42" s="49" t="s">
        <v>26</v>
      </c>
      <c r="B42" s="50"/>
      <c r="C42" s="50"/>
      <c r="D42" s="51"/>
      <c r="E42" s="13">
        <f>SUM(E19:E41)</f>
        <v>10839320.249999998</v>
      </c>
      <c r="F42" s="9"/>
      <c r="G42" s="9"/>
    </row>
  </sheetData>
  <mergeCells count="26">
    <mergeCell ref="A7:C7"/>
    <mergeCell ref="B22:D22"/>
    <mergeCell ref="B14:C14"/>
    <mergeCell ref="A15:D15"/>
    <mergeCell ref="A18:E18"/>
    <mergeCell ref="B12:D12"/>
    <mergeCell ref="B13:D13"/>
    <mergeCell ref="B19:D19"/>
    <mergeCell ref="B20:D20"/>
    <mergeCell ref="B21:D21"/>
    <mergeCell ref="B23:D23"/>
    <mergeCell ref="B24:D24"/>
    <mergeCell ref="B25:D25"/>
    <mergeCell ref="B9:D9"/>
    <mergeCell ref="B10:D10"/>
    <mergeCell ref="B11:D11"/>
    <mergeCell ref="B40:D40"/>
    <mergeCell ref="A42:D42"/>
    <mergeCell ref="B33:D33"/>
    <mergeCell ref="B39:D39"/>
    <mergeCell ref="B26:D26"/>
    <mergeCell ref="B29:D29"/>
    <mergeCell ref="B30:D30"/>
    <mergeCell ref="B31:D31"/>
    <mergeCell ref="B32:D32"/>
    <mergeCell ref="B41:D41"/>
  </mergeCell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opLeftCell="A19" zoomScaleNormal="100" workbookViewId="0">
      <selection activeCell="I32" sqref="I32"/>
    </sheetView>
  </sheetViews>
  <sheetFormatPr defaultRowHeight="15" x14ac:dyDescent="0.25"/>
  <cols>
    <col min="1" max="1" width="5.140625" customWidth="1"/>
    <col min="2" max="2" width="9.7109375" customWidth="1"/>
    <col min="3" max="3" width="37.5703125" customWidth="1"/>
    <col min="4" max="4" width="45.7109375" customWidth="1"/>
    <col min="5" max="5" width="19" style="18" customWidth="1"/>
    <col min="9" max="9" width="24.28515625" customWidth="1"/>
    <col min="10" max="10" width="9.7109375" bestFit="1" customWidth="1"/>
  </cols>
  <sheetData>
    <row r="1" spans="1:5" x14ac:dyDescent="0.25">
      <c r="B1" s="5" t="s">
        <v>0</v>
      </c>
      <c r="C1" s="5"/>
      <c r="D1" s="5"/>
    </row>
    <row r="3" spans="1:5" ht="18.75" x14ac:dyDescent="0.25">
      <c r="B3" s="2"/>
      <c r="C3" s="2"/>
      <c r="D3" s="6" t="s">
        <v>1</v>
      </c>
    </row>
    <row r="4" spans="1:5" ht="15.75" x14ac:dyDescent="0.25">
      <c r="B4" s="19" t="s">
        <v>32</v>
      </c>
      <c r="C4" s="19"/>
      <c r="D4" s="20"/>
      <c r="E4" s="41">
        <v>45195</v>
      </c>
    </row>
    <row r="5" spans="1:5" ht="15.75" x14ac:dyDescent="0.25">
      <c r="B5" s="18"/>
      <c r="C5" s="19"/>
      <c r="D5" s="19"/>
      <c r="E5" s="20"/>
    </row>
    <row r="7" spans="1:5" s="5" customFormat="1" x14ac:dyDescent="0.25">
      <c r="A7" s="17" t="s">
        <v>33</v>
      </c>
      <c r="B7" s="17" t="s">
        <v>28</v>
      </c>
      <c r="C7" s="17" t="s">
        <v>29</v>
      </c>
      <c r="D7" s="17" t="s">
        <v>30</v>
      </c>
      <c r="E7" s="42" t="s">
        <v>31</v>
      </c>
    </row>
    <row r="8" spans="1:5" x14ac:dyDescent="0.25">
      <c r="A8" s="31">
        <v>1</v>
      </c>
      <c r="B8" s="29" t="s">
        <v>42</v>
      </c>
      <c r="C8" s="39" t="s">
        <v>43</v>
      </c>
      <c r="D8" s="40" t="s">
        <v>44</v>
      </c>
      <c r="E8" s="46">
        <v>182118.2</v>
      </c>
    </row>
    <row r="9" spans="1:5" s="35" customFormat="1" x14ac:dyDescent="0.25">
      <c r="A9" s="31">
        <v>2</v>
      </c>
      <c r="B9" s="29"/>
      <c r="C9" s="39"/>
      <c r="D9" s="40" t="s">
        <v>45</v>
      </c>
      <c r="E9" s="46">
        <v>38637.94</v>
      </c>
    </row>
    <row r="10" spans="1:5" s="35" customFormat="1" x14ac:dyDescent="0.25">
      <c r="A10" s="31">
        <v>3</v>
      </c>
      <c r="B10" s="29"/>
      <c r="C10" s="39"/>
      <c r="D10" s="40" t="s">
        <v>46</v>
      </c>
      <c r="E10" s="47">
        <v>398750</v>
      </c>
    </row>
    <row r="11" spans="1:5" s="35" customFormat="1" x14ac:dyDescent="0.25">
      <c r="A11" s="31">
        <v>4</v>
      </c>
      <c r="B11" s="29"/>
      <c r="C11" s="39"/>
      <c r="D11" s="40" t="s">
        <v>47</v>
      </c>
      <c r="E11" s="47">
        <v>17054.400000000001</v>
      </c>
    </row>
    <row r="12" spans="1:5" s="35" customFormat="1" x14ac:dyDescent="0.25">
      <c r="A12" s="31">
        <v>5</v>
      </c>
      <c r="B12" s="29"/>
      <c r="C12" s="39"/>
      <c r="D12" s="40" t="s">
        <v>48</v>
      </c>
      <c r="E12" s="44">
        <v>581429.51</v>
      </c>
    </row>
    <row r="13" spans="1:5" s="35" customFormat="1" x14ac:dyDescent="0.25">
      <c r="A13" s="31">
        <v>6</v>
      </c>
      <c r="B13" s="29"/>
      <c r="C13" s="39"/>
      <c r="D13" s="40" t="s">
        <v>49</v>
      </c>
      <c r="E13" s="44">
        <v>48411</v>
      </c>
    </row>
    <row r="14" spans="1:5" s="35" customFormat="1" x14ac:dyDescent="0.25">
      <c r="A14" s="31">
        <v>7</v>
      </c>
      <c r="B14" s="29"/>
      <c r="C14" s="39"/>
      <c r="D14" s="29" t="s">
        <v>50</v>
      </c>
      <c r="E14" s="44">
        <v>90858.79</v>
      </c>
    </row>
    <row r="15" spans="1:5" s="35" customFormat="1" x14ac:dyDescent="0.25">
      <c r="A15" s="31">
        <v>8</v>
      </c>
      <c r="B15" s="29"/>
      <c r="C15" s="39"/>
      <c r="D15" s="40" t="s">
        <v>51</v>
      </c>
      <c r="E15" s="44">
        <v>745406.37</v>
      </c>
    </row>
    <row r="16" spans="1:5" s="35" customFormat="1" x14ac:dyDescent="0.25">
      <c r="A16" s="31">
        <v>9</v>
      </c>
      <c r="B16" s="29"/>
      <c r="C16" s="39"/>
      <c r="D16" s="40" t="s">
        <v>52</v>
      </c>
      <c r="E16" s="44">
        <v>397496.5</v>
      </c>
    </row>
    <row r="17" spans="1:5" s="35" customFormat="1" x14ac:dyDescent="0.25">
      <c r="A17" s="31">
        <v>10</v>
      </c>
      <c r="B17" s="29"/>
      <c r="C17" s="39"/>
      <c r="D17" s="40" t="s">
        <v>53</v>
      </c>
      <c r="E17" s="44">
        <v>531814.80000000005</v>
      </c>
    </row>
    <row r="18" spans="1:5" s="35" customFormat="1" x14ac:dyDescent="0.25">
      <c r="A18" s="31">
        <v>11</v>
      </c>
      <c r="B18" s="29"/>
      <c r="C18" s="39"/>
      <c r="D18" s="40"/>
      <c r="E18" s="45">
        <f>SUM(E8:E17)</f>
        <v>3031977.51</v>
      </c>
    </row>
    <row r="19" spans="1:5" s="35" customFormat="1" x14ac:dyDescent="0.25">
      <c r="A19" s="31">
        <v>12</v>
      </c>
      <c r="B19" s="29" t="s">
        <v>54</v>
      </c>
      <c r="C19" s="38" t="s">
        <v>55</v>
      </c>
      <c r="D19" s="29" t="s">
        <v>44</v>
      </c>
      <c r="E19" s="43">
        <v>25333</v>
      </c>
    </row>
    <row r="20" spans="1:5" s="35" customFormat="1" x14ac:dyDescent="0.25">
      <c r="A20" s="31">
        <v>13</v>
      </c>
      <c r="B20" s="29"/>
      <c r="C20" s="38"/>
      <c r="D20" s="29" t="s">
        <v>45</v>
      </c>
      <c r="E20" s="43">
        <v>76290.5</v>
      </c>
    </row>
    <row r="21" spans="1:5" s="35" customFormat="1" x14ac:dyDescent="0.25">
      <c r="A21" s="31">
        <v>14</v>
      </c>
      <c r="B21" s="29"/>
      <c r="C21" s="38"/>
      <c r="D21" s="29" t="s">
        <v>48</v>
      </c>
      <c r="E21" s="43">
        <v>170574.68</v>
      </c>
    </row>
    <row r="22" spans="1:5" s="35" customFormat="1" x14ac:dyDescent="0.25">
      <c r="A22" s="31">
        <v>15</v>
      </c>
      <c r="B22" s="29"/>
      <c r="C22" s="38"/>
      <c r="D22" s="29" t="s">
        <v>51</v>
      </c>
      <c r="E22" s="43">
        <v>226480.36</v>
      </c>
    </row>
    <row r="23" spans="1:5" s="35" customFormat="1" x14ac:dyDescent="0.25">
      <c r="A23" s="31">
        <v>16</v>
      </c>
      <c r="B23" s="29"/>
      <c r="C23" s="38"/>
      <c r="D23" s="29" t="s">
        <v>52</v>
      </c>
      <c r="E23" s="43">
        <v>32981.519999999997</v>
      </c>
    </row>
    <row r="24" spans="1:5" s="35" customFormat="1" x14ac:dyDescent="0.25">
      <c r="A24" s="31">
        <v>17</v>
      </c>
      <c r="B24" s="29"/>
      <c r="C24" s="38"/>
      <c r="D24" s="29" t="s">
        <v>53</v>
      </c>
      <c r="E24" s="43">
        <v>113909.29</v>
      </c>
    </row>
    <row r="25" spans="1:5" s="35" customFormat="1" x14ac:dyDescent="0.25">
      <c r="A25" s="31">
        <v>18</v>
      </c>
      <c r="B25" s="29"/>
      <c r="C25" s="38"/>
      <c r="D25" s="29"/>
      <c r="E25" s="45">
        <f>SUM(E19:E24)</f>
        <v>645569.35</v>
      </c>
    </row>
    <row r="26" spans="1:5" s="35" customFormat="1" x14ac:dyDescent="0.25">
      <c r="A26" s="31">
        <v>19</v>
      </c>
      <c r="B26" s="29" t="s">
        <v>57</v>
      </c>
      <c r="C26" s="38" t="s">
        <v>56</v>
      </c>
      <c r="D26" s="29" t="s">
        <v>44</v>
      </c>
      <c r="E26" s="43">
        <v>57440.35</v>
      </c>
    </row>
    <row r="27" spans="1:5" s="35" customFormat="1" x14ac:dyDescent="0.25">
      <c r="A27" s="31">
        <v>20</v>
      </c>
      <c r="B27" s="29"/>
      <c r="C27" s="38"/>
      <c r="D27" s="29" t="s">
        <v>58</v>
      </c>
      <c r="E27" s="43">
        <v>385797.72</v>
      </c>
    </row>
    <row r="28" spans="1:5" s="35" customFormat="1" x14ac:dyDescent="0.25">
      <c r="A28" s="31">
        <v>21</v>
      </c>
      <c r="B28" s="29"/>
      <c r="C28" s="38"/>
      <c r="D28" s="29" t="s">
        <v>52</v>
      </c>
      <c r="E28" s="43">
        <v>60457.1</v>
      </c>
    </row>
    <row r="29" spans="1:5" s="35" customFormat="1" x14ac:dyDescent="0.25">
      <c r="A29" s="31">
        <v>22</v>
      </c>
      <c r="B29" s="29"/>
      <c r="C29" s="38"/>
      <c r="D29" s="29"/>
      <c r="E29" s="45">
        <f>SUM(E26:E28)</f>
        <v>503695.16999999993</v>
      </c>
    </row>
    <row r="30" spans="1:5" s="35" customFormat="1" x14ac:dyDescent="0.25">
      <c r="A30" s="31">
        <v>23</v>
      </c>
      <c r="B30" s="29" t="s">
        <v>59</v>
      </c>
      <c r="C30" s="38" t="s">
        <v>60</v>
      </c>
      <c r="D30" s="29" t="s">
        <v>47</v>
      </c>
      <c r="E30" s="43">
        <v>144782</v>
      </c>
    </row>
    <row r="31" spans="1:5" s="35" customFormat="1" x14ac:dyDescent="0.25">
      <c r="A31" s="31">
        <v>24</v>
      </c>
      <c r="B31" s="29"/>
      <c r="C31" s="38"/>
      <c r="D31" s="29"/>
      <c r="E31" s="45">
        <f>SUM(E30)</f>
        <v>144782</v>
      </c>
    </row>
    <row r="32" spans="1:5" s="21" customFormat="1" x14ac:dyDescent="0.25">
      <c r="A32" s="31">
        <v>25</v>
      </c>
      <c r="B32" s="29" t="s">
        <v>61</v>
      </c>
      <c r="C32" s="37" t="s">
        <v>62</v>
      </c>
      <c r="D32" s="29" t="s">
        <v>63</v>
      </c>
      <c r="E32" s="43">
        <v>1223761</v>
      </c>
    </row>
    <row r="33" spans="1:5" s="35" customFormat="1" x14ac:dyDescent="0.25">
      <c r="A33" s="31">
        <v>26</v>
      </c>
      <c r="B33" s="29"/>
      <c r="C33" s="37"/>
      <c r="D33" s="29" t="s">
        <v>64</v>
      </c>
      <c r="E33" s="43">
        <v>74592.92</v>
      </c>
    </row>
    <row r="34" spans="1:5" s="35" customFormat="1" x14ac:dyDescent="0.25">
      <c r="A34" s="31">
        <v>27</v>
      </c>
      <c r="B34" s="29"/>
      <c r="C34" s="37"/>
      <c r="D34" s="29"/>
      <c r="E34" s="45">
        <f>SUM(E32:E33)</f>
        <v>1298353.92</v>
      </c>
    </row>
    <row r="35" spans="1:5" s="35" customFormat="1" x14ac:dyDescent="0.25">
      <c r="A35" s="31">
        <v>28</v>
      </c>
      <c r="B35" s="29" t="s">
        <v>66</v>
      </c>
      <c r="C35" s="37" t="s">
        <v>65</v>
      </c>
      <c r="D35" s="29" t="s">
        <v>67</v>
      </c>
      <c r="E35" s="43">
        <v>20270.25</v>
      </c>
    </row>
    <row r="36" spans="1:5" s="35" customFormat="1" x14ac:dyDescent="0.25">
      <c r="A36" s="31">
        <v>29</v>
      </c>
      <c r="B36" s="29"/>
      <c r="C36" s="37"/>
      <c r="D36" s="29" t="s">
        <v>68</v>
      </c>
      <c r="E36" s="44">
        <v>160332</v>
      </c>
    </row>
    <row r="37" spans="1:5" s="35" customFormat="1" x14ac:dyDescent="0.25">
      <c r="A37" s="31">
        <v>30</v>
      </c>
      <c r="B37" s="29"/>
      <c r="C37" s="37"/>
      <c r="D37" s="29" t="s">
        <v>69</v>
      </c>
      <c r="E37" s="43">
        <v>1794</v>
      </c>
    </row>
    <row r="38" spans="1:5" s="35" customFormat="1" x14ac:dyDescent="0.25">
      <c r="A38" s="31">
        <v>31</v>
      </c>
      <c r="B38" s="29"/>
      <c r="C38" s="37"/>
      <c r="D38" s="29" t="s">
        <v>70</v>
      </c>
      <c r="E38" s="44">
        <v>157080</v>
      </c>
    </row>
    <row r="39" spans="1:5" s="35" customFormat="1" x14ac:dyDescent="0.25">
      <c r="A39" s="31">
        <v>32</v>
      </c>
      <c r="B39" s="29"/>
      <c r="C39" s="37"/>
      <c r="D39" s="29" t="s">
        <v>71</v>
      </c>
      <c r="E39" s="44">
        <v>610054.80000000005</v>
      </c>
    </row>
    <row r="40" spans="1:5" s="35" customFormat="1" x14ac:dyDescent="0.25">
      <c r="A40" s="31">
        <v>33</v>
      </c>
      <c r="B40" s="29"/>
      <c r="C40" s="37"/>
      <c r="D40" s="29" t="s">
        <v>72</v>
      </c>
      <c r="E40" s="44">
        <v>41821</v>
      </c>
    </row>
    <row r="41" spans="1:5" s="35" customFormat="1" x14ac:dyDescent="0.25">
      <c r="A41" s="31">
        <v>34</v>
      </c>
      <c r="B41" s="29"/>
      <c r="C41" s="37"/>
      <c r="D41" s="29" t="s">
        <v>51</v>
      </c>
      <c r="E41" s="44">
        <v>58680</v>
      </c>
    </row>
    <row r="42" spans="1:5" s="35" customFormat="1" x14ac:dyDescent="0.25">
      <c r="A42" s="31">
        <v>35</v>
      </c>
      <c r="B42" s="29"/>
      <c r="C42" s="37"/>
      <c r="D42" s="29" t="s">
        <v>73</v>
      </c>
      <c r="E42" s="44">
        <v>1422325.2</v>
      </c>
    </row>
    <row r="43" spans="1:5" s="35" customFormat="1" x14ac:dyDescent="0.25">
      <c r="A43" s="31">
        <v>36</v>
      </c>
      <c r="B43" s="29"/>
      <c r="C43" s="37"/>
      <c r="D43" s="29" t="s">
        <v>53</v>
      </c>
      <c r="E43" s="44">
        <v>780060</v>
      </c>
    </row>
    <row r="44" spans="1:5" s="35" customFormat="1" x14ac:dyDescent="0.25">
      <c r="A44" s="31">
        <v>37</v>
      </c>
      <c r="B44" s="29"/>
      <c r="C44" s="37"/>
      <c r="D44" s="29" t="s">
        <v>74</v>
      </c>
      <c r="E44" s="44">
        <v>337818</v>
      </c>
    </row>
    <row r="45" spans="1:5" s="35" customFormat="1" x14ac:dyDescent="0.25">
      <c r="A45" s="31">
        <v>38</v>
      </c>
      <c r="B45" s="29"/>
      <c r="C45" s="37"/>
      <c r="D45" s="29" t="s">
        <v>75</v>
      </c>
      <c r="E45" s="44">
        <v>1169956.92</v>
      </c>
    </row>
    <row r="46" spans="1:5" s="35" customFormat="1" x14ac:dyDescent="0.25">
      <c r="A46" s="31">
        <v>39</v>
      </c>
      <c r="B46" s="29"/>
      <c r="C46" s="37"/>
      <c r="D46" s="29" t="s">
        <v>76</v>
      </c>
      <c r="E46" s="44">
        <v>199260</v>
      </c>
    </row>
    <row r="47" spans="1:5" s="35" customFormat="1" x14ac:dyDescent="0.25">
      <c r="A47" s="31">
        <v>40</v>
      </c>
      <c r="B47" s="29"/>
      <c r="C47" s="37"/>
      <c r="D47" s="29"/>
      <c r="E47" s="45">
        <f>SUM(E35:E46)</f>
        <v>4959452.17</v>
      </c>
    </row>
    <row r="48" spans="1:5" s="35" customFormat="1" x14ac:dyDescent="0.25">
      <c r="A48" s="31">
        <v>41</v>
      </c>
      <c r="B48" s="29" t="s">
        <v>77</v>
      </c>
      <c r="C48" s="39" t="s">
        <v>78</v>
      </c>
      <c r="D48" s="29" t="s">
        <v>79</v>
      </c>
      <c r="E48" s="44">
        <v>6323.03</v>
      </c>
    </row>
    <row r="49" spans="1:5" s="35" customFormat="1" x14ac:dyDescent="0.25">
      <c r="A49" s="31">
        <v>42</v>
      </c>
      <c r="B49" s="29"/>
      <c r="C49" s="37"/>
      <c r="D49" s="29" t="s">
        <v>80</v>
      </c>
      <c r="E49" s="44">
        <f>3806+13901</f>
        <v>17707</v>
      </c>
    </row>
    <row r="50" spans="1:5" s="35" customFormat="1" x14ac:dyDescent="0.25">
      <c r="A50" s="31">
        <v>43</v>
      </c>
      <c r="B50" s="29"/>
      <c r="C50" s="37"/>
      <c r="D50" s="29"/>
      <c r="E50" s="45">
        <f>SUM(E48:E49)</f>
        <v>24030.03</v>
      </c>
    </row>
    <row r="51" spans="1:5" s="35" customFormat="1" x14ac:dyDescent="0.25">
      <c r="A51" s="31">
        <v>44</v>
      </c>
      <c r="B51" s="29" t="s">
        <v>82</v>
      </c>
      <c r="C51" s="37" t="s">
        <v>81</v>
      </c>
      <c r="D51" s="29" t="s">
        <v>83</v>
      </c>
      <c r="E51" s="44">
        <v>188527.1</v>
      </c>
    </row>
    <row r="52" spans="1:5" s="35" customFormat="1" x14ac:dyDescent="0.25">
      <c r="A52" s="31">
        <v>45</v>
      </c>
      <c r="B52" s="29"/>
      <c r="C52" s="37"/>
      <c r="D52" s="29" t="s">
        <v>84</v>
      </c>
      <c r="E52" s="44">
        <f>27863+15070</f>
        <v>42933</v>
      </c>
    </row>
    <row r="53" spans="1:5" s="35" customFormat="1" x14ac:dyDescent="0.25">
      <c r="A53" s="31">
        <v>46</v>
      </c>
      <c r="B53" s="29"/>
      <c r="C53" s="37"/>
      <c r="D53" s="29"/>
      <c r="E53" s="45">
        <f>SUM(E51:E52)</f>
        <v>231460.1</v>
      </c>
    </row>
    <row r="54" spans="1:5" s="35" customFormat="1" x14ac:dyDescent="0.25">
      <c r="A54" s="31">
        <v>47</v>
      </c>
      <c r="B54" s="29"/>
      <c r="C54" s="37"/>
      <c r="D54" s="29"/>
      <c r="E54" s="45"/>
    </row>
    <row r="55" spans="1:5" s="35" customFormat="1" x14ac:dyDescent="0.25">
      <c r="A55" s="31">
        <v>48</v>
      </c>
      <c r="B55" s="29"/>
      <c r="C55" s="37"/>
      <c r="D55" s="29"/>
      <c r="E55" s="45"/>
    </row>
    <row r="56" spans="1:5" s="35" customFormat="1" x14ac:dyDescent="0.25">
      <c r="A56" s="31">
        <v>49</v>
      </c>
      <c r="B56" s="29"/>
      <c r="C56" s="37"/>
      <c r="D56" s="29"/>
      <c r="E56" s="45"/>
    </row>
    <row r="57" spans="1:5" s="35" customFormat="1" x14ac:dyDescent="0.25">
      <c r="A57" s="31"/>
      <c r="B57" s="29"/>
      <c r="C57" s="37"/>
      <c r="D57" s="29"/>
      <c r="E57" s="45">
        <f>E18+E25+E29+E31+E34+E47+E50+E53</f>
        <v>10839320.249999998</v>
      </c>
    </row>
  </sheetData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opsezi</vt:lpstr>
      </vt:variant>
      <vt:variant>
        <vt:i4>1</vt:i4>
      </vt:variant>
    </vt:vector>
  </HeadingPairs>
  <TitlesOfParts>
    <vt:vector size="4" baseType="lpstr">
      <vt:lpstr>СТАЊЕ СРЕДСТАВА НА ДАН</vt:lpstr>
      <vt:lpstr>ИСПЛАТА ПО ДОБАВЉАЧИМА </vt:lpstr>
      <vt:lpstr>List3</vt:lpstr>
      <vt:lpstr>'ИСПЛАТА ПО ДОБАВЉАЧИМА '!Oblast_štampanja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BOLNICA</cp:lastModifiedBy>
  <cp:lastPrinted>2023-09-28T07:39:43Z</cp:lastPrinted>
  <dcterms:created xsi:type="dcterms:W3CDTF">2018-11-15T07:03:42Z</dcterms:created>
  <dcterms:modified xsi:type="dcterms:W3CDTF">2023-10-02T10:14:26Z</dcterms:modified>
</cp:coreProperties>
</file>